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4915" windowHeight="15150"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tayeb</author>
  </authors>
  <commentList>
    <comment ref="A24" authorId="0">
      <text>
        <r>
          <rPr>
            <b/>
            <sz val="9"/>
            <rFont val="Tahoma"/>
            <family val="0"/>
          </rPr>
          <t>menu d6</t>
        </r>
        <r>
          <rPr>
            <sz val="9"/>
            <rFont val="Tahoma"/>
            <family val="0"/>
          </rPr>
          <t xml:space="preserve">
</t>
        </r>
      </text>
    </comment>
    <comment ref="A50" authorId="0">
      <text>
        <r>
          <rPr>
            <b/>
            <sz val="9"/>
            <rFont val="Tahoma"/>
            <family val="0"/>
          </rPr>
          <t>menu d6</t>
        </r>
        <r>
          <rPr>
            <sz val="9"/>
            <rFont val="Tahoma"/>
            <family val="0"/>
          </rPr>
          <t xml:space="preserve">
</t>
        </r>
      </text>
    </comment>
    <comment ref="A77" authorId="0">
      <text>
        <r>
          <rPr>
            <b/>
            <sz val="9"/>
            <rFont val="Tahoma"/>
            <family val="0"/>
          </rPr>
          <t>menu d6</t>
        </r>
        <r>
          <rPr>
            <sz val="9"/>
            <rFont val="Tahoma"/>
            <family val="0"/>
          </rPr>
          <t xml:space="preserve">
</t>
        </r>
      </text>
    </comment>
    <comment ref="A84" authorId="0">
      <text>
        <r>
          <rPr>
            <b/>
            <sz val="9"/>
            <rFont val="Tahoma"/>
            <family val="0"/>
          </rPr>
          <t>menu d6</t>
        </r>
        <r>
          <rPr>
            <sz val="9"/>
            <rFont val="Tahoma"/>
            <family val="0"/>
          </rPr>
          <t xml:space="preserve">
</t>
        </r>
      </text>
    </comment>
    <comment ref="A90" authorId="0">
      <text>
        <r>
          <rPr>
            <b/>
            <sz val="9"/>
            <rFont val="Tahoma"/>
            <family val="0"/>
          </rPr>
          <t>menu d6</t>
        </r>
        <r>
          <rPr>
            <sz val="9"/>
            <rFont val="Tahoma"/>
            <family val="0"/>
          </rPr>
          <t xml:space="preserve">
</t>
        </r>
      </text>
    </comment>
    <comment ref="A118" authorId="0">
      <text>
        <r>
          <rPr>
            <b/>
            <sz val="9"/>
            <rFont val="Tahoma"/>
            <family val="0"/>
          </rPr>
          <t>menu d6</t>
        </r>
        <r>
          <rPr>
            <sz val="9"/>
            <rFont val="Tahoma"/>
            <family val="0"/>
          </rPr>
          <t xml:space="preserve">
</t>
        </r>
      </text>
    </comment>
    <comment ref="A162" authorId="0">
      <text>
        <r>
          <rPr>
            <b/>
            <sz val="9"/>
            <rFont val="Tahoma"/>
            <family val="0"/>
          </rPr>
          <t>menu d6</t>
        </r>
        <r>
          <rPr>
            <sz val="9"/>
            <rFont val="Tahoma"/>
            <family val="0"/>
          </rPr>
          <t xml:space="preserve">
</t>
        </r>
      </text>
    </comment>
    <comment ref="A207" authorId="0">
      <text>
        <r>
          <rPr>
            <b/>
            <sz val="9"/>
            <rFont val="Tahoma"/>
            <family val="0"/>
          </rPr>
          <t>menu d6</t>
        </r>
        <r>
          <rPr>
            <sz val="9"/>
            <rFont val="Tahoma"/>
            <family val="0"/>
          </rPr>
          <t xml:space="preserve">
</t>
        </r>
      </text>
    </comment>
    <comment ref="A244" authorId="0">
      <text>
        <r>
          <rPr>
            <b/>
            <sz val="9"/>
            <rFont val="Tahoma"/>
            <family val="0"/>
          </rPr>
          <t>menu d6</t>
        </r>
        <r>
          <rPr>
            <sz val="9"/>
            <rFont val="Tahoma"/>
            <family val="0"/>
          </rPr>
          <t xml:space="preserve">
</t>
        </r>
      </text>
    </comment>
  </commentList>
</comments>
</file>

<file path=xl/sharedStrings.xml><?xml version="1.0" encoding="utf-8"?>
<sst xmlns="http://schemas.openxmlformats.org/spreadsheetml/2006/main" count="281" uniqueCount="204">
  <si>
    <t xml:space="preserve">Photos </t>
  </si>
  <si>
    <t>mode U2</t>
  </si>
  <si>
    <t>Nombre de vues maximal</t>
  </si>
  <si>
    <t xml:space="preserve">D71_5826 </t>
  </si>
  <si>
    <t>à</t>
  </si>
  <si>
    <t>D71_5827</t>
  </si>
  <si>
    <t>D71_5826</t>
  </si>
  <si>
    <t>D71_5828</t>
  </si>
  <si>
    <t>D71_5829</t>
  </si>
  <si>
    <t>D71_5830</t>
  </si>
  <si>
    <t>D71_5831</t>
  </si>
  <si>
    <t>D71_5832</t>
  </si>
  <si>
    <t>D71_5833</t>
  </si>
  <si>
    <t>D71_5834</t>
  </si>
  <si>
    <t>D71_5835</t>
  </si>
  <si>
    <t>D71_5836</t>
  </si>
  <si>
    <t>D71_5837</t>
  </si>
  <si>
    <t>D71_5838</t>
  </si>
  <si>
    <t>D71_5839</t>
  </si>
  <si>
    <t>D71_5840</t>
  </si>
  <si>
    <t>D71_5841</t>
  </si>
  <si>
    <t>D71_5842</t>
  </si>
  <si>
    <t>D71_5843</t>
  </si>
  <si>
    <t>D71_5844</t>
  </si>
  <si>
    <t>D71_5845</t>
  </si>
  <si>
    <t>D71_5846</t>
  </si>
  <si>
    <t>D71_5847</t>
  </si>
  <si>
    <t>D71_5848</t>
  </si>
  <si>
    <t>D71_5849</t>
  </si>
  <si>
    <t>D71_5850</t>
  </si>
  <si>
    <t>D71_5851</t>
  </si>
  <si>
    <t>D71_5852</t>
  </si>
  <si>
    <t>D71_5853</t>
  </si>
  <si>
    <t>D71_5854</t>
  </si>
  <si>
    <t>D71_5855</t>
  </si>
  <si>
    <t>D71_5856</t>
  </si>
  <si>
    <t>D71_5857</t>
  </si>
  <si>
    <t>D71_5858</t>
  </si>
  <si>
    <t>D71_5859</t>
  </si>
  <si>
    <t>D71_5860</t>
  </si>
  <si>
    <t>D71_5861</t>
  </si>
  <si>
    <t>D71_5862</t>
  </si>
  <si>
    <t>D71_5863</t>
  </si>
  <si>
    <t>D71_5864</t>
  </si>
  <si>
    <t>D71_5865</t>
  </si>
  <si>
    <t>1 s</t>
  </si>
  <si>
    <t>0.1 s</t>
  </si>
  <si>
    <t>0.5s</t>
  </si>
  <si>
    <t>Nom de la série</t>
  </si>
  <si>
    <t>nb max 100</t>
  </si>
  <si>
    <t>nb max 30</t>
  </si>
  <si>
    <t>taille cumulée</t>
  </si>
  <si>
    <t>Taille moyenne des images</t>
  </si>
  <si>
    <t>D71_5881</t>
  </si>
  <si>
    <t>nbre d'images</t>
  </si>
  <si>
    <t>D71_5882</t>
  </si>
  <si>
    <t>D71_5898</t>
  </si>
  <si>
    <t>nb max 30b</t>
  </si>
  <si>
    <t>nb max 100b</t>
  </si>
  <si>
    <t>D71_5899</t>
  </si>
  <si>
    <t>D71_5949</t>
  </si>
  <si>
    <t>D71_5919</t>
  </si>
  <si>
    <t>D71_5920</t>
  </si>
  <si>
    <t>D71_5900</t>
  </si>
  <si>
    <t>D71_5901</t>
  </si>
  <si>
    <t>D71_5902</t>
  </si>
  <si>
    <t>D71_5903</t>
  </si>
  <si>
    <t>D71_5904</t>
  </si>
  <si>
    <t>D71_5905</t>
  </si>
  <si>
    <t>D71_5906</t>
  </si>
  <si>
    <t>D71_5907</t>
  </si>
  <si>
    <t>D71_5908</t>
  </si>
  <si>
    <t>D71_5909</t>
  </si>
  <si>
    <t>D71_5910</t>
  </si>
  <si>
    <t>D71_5911</t>
  </si>
  <si>
    <t>D71_5912</t>
  </si>
  <si>
    <t>D71_5913</t>
  </si>
  <si>
    <t>D71_5914</t>
  </si>
  <si>
    <t>D71_5915</t>
  </si>
  <si>
    <t>D71_5916</t>
  </si>
  <si>
    <t>D71_5917</t>
  </si>
  <si>
    <t>D71_5918</t>
  </si>
  <si>
    <t>D71_5921</t>
  </si>
  <si>
    <t>D71_5922</t>
  </si>
  <si>
    <t>D71_5923</t>
  </si>
  <si>
    <t>D71_5924</t>
  </si>
  <si>
    <t>D71_5925</t>
  </si>
  <si>
    <t>D71_5926</t>
  </si>
  <si>
    <t>D71_5927</t>
  </si>
  <si>
    <t>D71_5928</t>
  </si>
  <si>
    <t>D71_5929</t>
  </si>
  <si>
    <t>D71_5930</t>
  </si>
  <si>
    <t>D71_5931</t>
  </si>
  <si>
    <t>D71_5932</t>
  </si>
  <si>
    <t>D71_5933</t>
  </si>
  <si>
    <t>D71_5934</t>
  </si>
  <si>
    <t>D71_5935</t>
  </si>
  <si>
    <t>D71_5936</t>
  </si>
  <si>
    <t>D71_5937</t>
  </si>
  <si>
    <t>D71_5938</t>
  </si>
  <si>
    <t>D71_5939</t>
  </si>
  <si>
    <t>D71_5940</t>
  </si>
  <si>
    <t>D71_5941</t>
  </si>
  <si>
    <t>D71_5942</t>
  </si>
  <si>
    <t>D71_5943</t>
  </si>
  <si>
    <t>D71_5944</t>
  </si>
  <si>
    <t>D71_5945</t>
  </si>
  <si>
    <t>D71_5946</t>
  </si>
  <si>
    <t>D71_5947</t>
  </si>
  <si>
    <t>D71_5948</t>
  </si>
  <si>
    <t>0.5 s</t>
  </si>
  <si>
    <t>9.5 s</t>
  </si>
  <si>
    <t>Valeurs utilisées pour définir les échelles du graphe</t>
  </si>
  <si>
    <t>valeur numérique</t>
  </si>
  <si>
    <t>en secondes</t>
  </si>
  <si>
    <t>en jour</t>
  </si>
  <si>
    <t>Calcul du débit:écriture de 20 images pendant 7.7s</t>
  </si>
  <si>
    <t xml:space="preserve">débit: </t>
  </si>
  <si>
    <t>octets/s</t>
  </si>
  <si>
    <t>Mo/s</t>
  </si>
  <si>
    <t>Jusqu'à nouvel ordre, slot 1: carte Sandisk Extreme Pro UHS-I, 32 GB, 95 MB/s (et slot 2 inutilisé: carte Transcend UHS-I 600X, 32 GB)</t>
  </si>
  <si>
    <t>Pour les images suivantes: slot 1: carte Transcend UHS-I 600X, 32 GB (et slot 2 vide)</t>
  </si>
  <si>
    <t>D71_5950</t>
  </si>
  <si>
    <t>D71_5979</t>
  </si>
  <si>
    <t>D71_5951</t>
  </si>
  <si>
    <t>D71_5952</t>
  </si>
  <si>
    <t>D71_5953</t>
  </si>
  <si>
    <t>D71_5954</t>
  </si>
  <si>
    <t>D71_5955</t>
  </si>
  <si>
    <t>D71_5956</t>
  </si>
  <si>
    <t>D71_5957</t>
  </si>
  <si>
    <t>D71_5958</t>
  </si>
  <si>
    <t>D71_5959</t>
  </si>
  <si>
    <t>D71_5960</t>
  </si>
  <si>
    <t>D71_5961</t>
  </si>
  <si>
    <t>D71_5962</t>
  </si>
  <si>
    <t>D71_5963</t>
  </si>
  <si>
    <t>D71_5964</t>
  </si>
  <si>
    <t>D71_5965</t>
  </si>
  <si>
    <t>D71_5966</t>
  </si>
  <si>
    <t>D71_5967</t>
  </si>
  <si>
    <t>D71_5968</t>
  </si>
  <si>
    <t>D71_5969</t>
  </si>
  <si>
    <t>D71_5970</t>
  </si>
  <si>
    <t>D71_5971</t>
  </si>
  <si>
    <t>D71_5972</t>
  </si>
  <si>
    <t>D71_5973</t>
  </si>
  <si>
    <t>D71_5974</t>
  </si>
  <si>
    <t>D71_5975</t>
  </si>
  <si>
    <t>D71_5976</t>
  </si>
  <si>
    <t>D71_5977</t>
  </si>
  <si>
    <t>D71_5978</t>
  </si>
  <si>
    <t>Transcend 600x</t>
  </si>
  <si>
    <t>16.5 s</t>
  </si>
  <si>
    <t>Calcul du débit:écriture de 20 images pendant 13.8s</t>
  </si>
  <si>
    <t>RAW + JPEG, toutes les deux sur carte Sandisk (débordement)</t>
  </si>
  <si>
    <t xml:space="preserve">RAW sur carte 1 + JPEG sur carte 2 </t>
  </si>
  <si>
    <t>D71_6011</t>
  </si>
  <si>
    <t>D71_6012</t>
  </si>
  <si>
    <t>D71_6031</t>
  </si>
  <si>
    <t>D71_5988</t>
  </si>
  <si>
    <t>D71_5989</t>
  </si>
  <si>
    <t>D71_5990</t>
  </si>
  <si>
    <t>D71_5991</t>
  </si>
  <si>
    <t>D71_5992</t>
  </si>
  <si>
    <t>D71_5993</t>
  </si>
  <si>
    <t>D71_5994</t>
  </si>
  <si>
    <t>D71_5995</t>
  </si>
  <si>
    <t>D71_5996</t>
  </si>
  <si>
    <t>D71_5997</t>
  </si>
  <si>
    <t>D71_5998</t>
  </si>
  <si>
    <t>D71_5999</t>
  </si>
  <si>
    <t>D71_6000</t>
  </si>
  <si>
    <t>D71_6001</t>
  </si>
  <si>
    <t>D71_6002</t>
  </si>
  <si>
    <t>D71_6003</t>
  </si>
  <si>
    <t>D71_6004</t>
  </si>
  <si>
    <t>D71_6005</t>
  </si>
  <si>
    <t>D71_6006</t>
  </si>
  <si>
    <t>D71_6007</t>
  </si>
  <si>
    <t>D71_6008</t>
  </si>
  <si>
    <t>D71_6009</t>
  </si>
  <si>
    <t>D71_6010</t>
  </si>
  <si>
    <t>Calcul du débit:écriture de 15 images pendant 7.3s</t>
  </si>
  <si>
    <t>D71_6013</t>
  </si>
  <si>
    <t>D71_6014</t>
  </si>
  <si>
    <t>D71_6015</t>
  </si>
  <si>
    <t>D71_6016</t>
  </si>
  <si>
    <t>D71_6017</t>
  </si>
  <si>
    <t>D71_6018</t>
  </si>
  <si>
    <t>D71_6019</t>
  </si>
  <si>
    <t>D71_6020</t>
  </si>
  <si>
    <t>D71_6021</t>
  </si>
  <si>
    <t>D71_6022</t>
  </si>
  <si>
    <t>D71_6023</t>
  </si>
  <si>
    <t>D71_6024</t>
  </si>
  <si>
    <t>D71_6025</t>
  </si>
  <si>
    <t>D71_6026</t>
  </si>
  <si>
    <t>D71_6027</t>
  </si>
  <si>
    <t>D71_6028</t>
  </si>
  <si>
    <t>D71_6029</t>
  </si>
  <si>
    <t>D71_6030</t>
  </si>
  <si>
    <t>RAW SD1+JPEG SD2</t>
  </si>
  <si>
    <t>(RAW+JPEG) SD1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</si>
</sst>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hh:mm:ss\.s"/>
    <numFmt numFmtId="167" formatCode="hh:mm:ss.0"/>
  </numFmts>
  <fonts count="14">
    <font>
      <sz val="10"/>
      <name val="Arial"/>
      <family val="0"/>
    </font>
    <font>
      <sz val="8"/>
      <name val="Arial"/>
      <family val="0"/>
    </font>
    <font>
      <sz val="9"/>
      <name val="Tahoma"/>
      <family val="0"/>
    </font>
    <font>
      <b/>
      <sz val="9"/>
      <name val="Tahoma"/>
      <family val="0"/>
    </font>
    <font>
      <sz val="19.25"/>
      <name val="Arial"/>
      <family val="0"/>
    </font>
    <font>
      <sz val="8.25"/>
      <name val="Arial"/>
      <family val="2"/>
    </font>
    <font>
      <sz val="12"/>
      <name val="Arial"/>
      <family val="2"/>
    </font>
    <font>
      <sz val="11"/>
      <name val="Arial"/>
      <family val="2"/>
    </font>
    <font>
      <sz val="20"/>
      <name val="Arial"/>
      <family val="0"/>
    </font>
    <font>
      <sz val="10.25"/>
      <name val="Arial"/>
      <family val="2"/>
    </font>
    <font>
      <sz val="8.5"/>
      <name val="Arial"/>
      <family val="2"/>
    </font>
    <font>
      <sz val="9.5"/>
      <name val="Arial"/>
      <family val="2"/>
    </font>
    <font>
      <sz val="11.5"/>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67" fontId="0" fillId="0" borderId="0" xfId="0" applyNumberFormat="1" applyAlignment="1">
      <alignment/>
    </xf>
    <xf numFmtId="0" fontId="0" fillId="0" borderId="0" xfId="0" applyFont="1" applyAlignment="1">
      <alignment/>
    </xf>
    <xf numFmtId="11" fontId="0" fillId="0" borderId="0" xfId="0" applyNumberFormat="1" applyAlignment="1">
      <alignment/>
    </xf>
    <xf numFmtId="3" fontId="0" fillId="0" borderId="0" xfId="0" applyNumberFormat="1" applyAlignment="1">
      <alignment/>
    </xf>
    <xf numFmtId="0" fontId="0" fillId="2" borderId="0" xfId="0" applyFill="1" applyAlignment="1">
      <alignment/>
    </xf>
    <xf numFmtId="0" fontId="0" fillId="3" borderId="0" xfId="0" applyFill="1" applyAlignment="1">
      <alignment/>
    </xf>
    <xf numFmtId="167"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2" fontId="0" fillId="4" borderId="0" xfId="0" applyNumberFormat="1" applyFont="1" applyFill="1" applyAlignment="1">
      <alignment/>
    </xf>
    <xf numFmtId="0" fontId="0" fillId="4" borderId="0" xfId="0" applyFont="1" applyFill="1" applyAlignment="1">
      <alignment/>
    </xf>
    <xf numFmtId="0" fontId="0" fillId="4"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9"/>
          <c:h val="0.9885"/>
        </c:manualLayout>
      </c:layout>
      <c:scatterChart>
        <c:scatterStyle val="lineMarker"/>
        <c:varyColors val="0"/>
        <c:ser>
          <c:idx val="0"/>
          <c:order val="0"/>
          <c:tx>
            <c:strRef>
              <c:f>Feuil1!$D$28</c:f>
              <c:strCache>
                <c:ptCount val="1"/>
                <c:pt idx="0">
                  <c:v>nb max 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yVal>
            <c:numRef>
              <c:f>Feuil1!$D$29:$D$47</c:f>
              <c:numCache/>
            </c:numRef>
          </c:yVal>
          <c:smooth val="0"/>
        </c:ser>
        <c:ser>
          <c:idx val="1"/>
          <c:order val="1"/>
          <c:tx>
            <c:strRef>
              <c:f>Feuil1!$D$54</c:f>
              <c:strCache>
                <c:ptCount val="1"/>
                <c:pt idx="0">
                  <c:v>nb max 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Feuil1!$D$55:$D$74</c:f>
              <c:numCache/>
            </c:numRef>
          </c:yVal>
          <c:smooth val="0"/>
        </c:ser>
        <c:ser>
          <c:idx val="2"/>
          <c:order val="2"/>
          <c:tx>
            <c:strRef>
              <c:f>Feuil1!$D$94</c:f>
              <c:strCache>
                <c:ptCount val="1"/>
                <c:pt idx="0">
                  <c:v>nb max 100b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yVal>
            <c:numRef>
              <c:f>Feuil1!$D$95:$D$115</c:f>
              <c:numCache/>
            </c:numRef>
          </c:yVal>
          <c:smooth val="0"/>
        </c:ser>
        <c:ser>
          <c:idx val="3"/>
          <c:order val="3"/>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numRef>
          </c:yVal>
          <c:smooth val="0"/>
        </c:ser>
        <c:axId val="6424558"/>
        <c:axId val="57821023"/>
      </c:scatterChart>
      <c:valAx>
        <c:axId val="6424558"/>
        <c:scaling>
          <c:orientation val="minMax"/>
          <c:max val="30"/>
        </c:scaling>
        <c:axPos val="b"/>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821023"/>
        <c:crosses val="autoZero"/>
        <c:crossBetween val="midCat"/>
        <c:dispUnits/>
      </c:valAx>
      <c:valAx>
        <c:axId val="57821023"/>
        <c:scaling>
          <c:orientation val="minMax"/>
          <c:max val="0.000109953703703704"/>
        </c:scaling>
        <c:axPos val="l"/>
        <c:majorGridlines/>
        <c:min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24558"/>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0425"/>
          <c:y val="0.487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99025"/>
          <c:h val="0.9855"/>
        </c:manualLayout>
      </c:layout>
      <c:scatterChart>
        <c:scatterStyle val="lineMarker"/>
        <c:varyColors val="0"/>
        <c:ser>
          <c:idx val="3"/>
          <c:order val="0"/>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0"/>
          <c:order val="1"/>
          <c:tx>
            <c:v>débit écriture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0"/>
            <c:dispRSqr val="0"/>
          </c:trendline>
          <c:yVal>
            <c:numRef>
              <c:f>Feuil1!$D$132:$D$152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50627160"/>
        <c:axId val="52991257"/>
      </c:scatterChart>
      <c:valAx>
        <c:axId val="50627160"/>
        <c:scaling>
          <c:orientation val="minMax"/>
          <c:max val="3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2991257"/>
        <c:crosses val="autoZero"/>
        <c:crossBetween val="midCat"/>
        <c:dispUnits/>
      </c:valAx>
      <c:valAx>
        <c:axId val="52991257"/>
        <c:scaling>
          <c:orientation val="minMax"/>
          <c:max val="0.000109953703703704"/>
          <c:min val="0"/>
        </c:scaling>
        <c:axPos val="l"/>
        <c:majorGridlines/>
        <c:min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0627160"/>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255"/>
          <c:y val="0.225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99025"/>
          <c:h val="0.9855"/>
        </c:manualLayout>
      </c:layout>
      <c:scatterChart>
        <c:scatterStyle val="lineMarker"/>
        <c:varyColors val="0"/>
        <c:ser>
          <c:idx val="3"/>
          <c:order val="0"/>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1"/>
          <c:order val="1"/>
          <c:tx>
            <c:strRef>
              <c:f>Feuil1!$D$166</c:f>
              <c:strCache>
                <c:ptCount val="1"/>
                <c:pt idx="0">
                  <c:v>Transcend 600x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Feuil1!$D$167:$D$196</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7159266"/>
        <c:axId val="64433395"/>
      </c:scatterChart>
      <c:valAx>
        <c:axId val="7159266"/>
        <c:scaling>
          <c:orientation val="minMax"/>
          <c:max val="3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4433395"/>
        <c:crosses val="autoZero"/>
        <c:crossBetween val="midCat"/>
        <c:dispUnits/>
      </c:valAx>
      <c:valAx>
        <c:axId val="64433395"/>
        <c:scaling>
          <c:orientation val="minMax"/>
          <c:max val="0.000190972222222222"/>
          <c:min val="0"/>
        </c:scaling>
        <c:axPos val="l"/>
        <c:majorGridlines/>
        <c:min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7159266"/>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5425"/>
          <c:y val="0.241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
          <c:w val="0.9905"/>
          <c:h val="0.99075"/>
        </c:manualLayout>
      </c:layout>
      <c:scatterChart>
        <c:scatterStyle val="lineMarker"/>
        <c:varyColors val="0"/>
        <c:ser>
          <c:idx val="3"/>
          <c:order val="0"/>
          <c:tx>
            <c:strRef>
              <c:f>Feuil1!$D$122</c:f>
              <c:strCache>
                <c:ptCount val="1"/>
                <c:pt idx="0">
                  <c:v>nb max 30b</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Feuil1!$D$123:$D$152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1"/>
          <c:order val="1"/>
          <c:tx>
            <c:strRef>
              <c:f>Feuil1!$D$166</c:f>
              <c:strCache>
                <c:ptCount val="1"/>
                <c:pt idx="0">
                  <c:v>Transcend 600x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Feuil1!$D$167:$D$196</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0"/>
          <c:order val="2"/>
          <c:tx>
            <c:strRef>
              <c:f>Feuil1!$D$211</c:f>
              <c:strCache>
                <c:ptCount val="1"/>
                <c:pt idx="0">
                  <c:v>(RAW+JPEG) SD1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yVal>
            <c:numRef>
              <c:f>Feuil1!$D$212:$D$235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3"/>
          <c:tx>
            <c:strRef>
              <c:f>Feuil1!$D$248</c:f>
              <c:strCache>
                <c:ptCount val="1"/>
                <c:pt idx="0">
                  <c:v>RAW SD1+JPEG SD2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yVal>
            <c:numRef>
              <c:f>Feuil1!$D$249:$D$268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43029644"/>
        <c:axId val="51722477"/>
      </c:scatterChart>
      <c:valAx>
        <c:axId val="43029644"/>
        <c:scaling>
          <c:orientation val="minMax"/>
          <c:max val="3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1722477"/>
        <c:crosses val="autoZero"/>
        <c:crossBetween val="midCat"/>
        <c:dispUnits/>
      </c:valAx>
      <c:valAx>
        <c:axId val="51722477"/>
        <c:scaling>
          <c:orientation val="minMax"/>
          <c:max val="0.000190972222222222"/>
          <c:min val="0"/>
        </c:scaling>
        <c:axPos val="l"/>
        <c:majorGridlines/>
        <c:min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3029644"/>
        <c:crosses val="autoZero"/>
        <c:crossBetween val="midCat"/>
        <c:dispUnits/>
        <c:majorUnit val="5.78703703703704E-06"/>
        <c:minorUnit val="1.15740740740741E-06"/>
      </c:valAx>
      <c:spPr>
        <a:solidFill>
          <a:srgbClr val="C0C0C0"/>
        </a:solidFill>
        <a:ln w="12700">
          <a:solidFill>
            <a:srgbClr val="808080"/>
          </a:solidFill>
        </a:ln>
      </c:spPr>
    </c:plotArea>
    <c:legend>
      <c:legendPos val="r"/>
      <c:layout>
        <c:manualLayout>
          <c:xMode val="edge"/>
          <c:yMode val="edge"/>
          <c:x val="0.20025"/>
          <c:y val="0.56525"/>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2000"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0.60875</cdr:x>
      <cdr:y>0.753</cdr:y>
    </cdr:from>
    <cdr:to>
      <cdr:x>0.874</cdr:x>
      <cdr:y>0.84075</cdr:y>
    </cdr:to>
    <cdr:sp>
      <cdr:nvSpPr>
        <cdr:cNvPr id="1" name="TextBox 1"/>
        <cdr:cNvSpPr txBox="1">
          <a:spLocks noChangeArrowheads="1"/>
        </cdr:cNvSpPr>
      </cdr:nvSpPr>
      <cdr:spPr>
        <a:xfrm>
          <a:off x="5838825" y="6296025"/>
          <a:ext cx="2543175" cy="7334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Abscisse: numéro de la photo
Ordonnée: temps en secondes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0.61275</cdr:x>
      <cdr:y>0.73</cdr:y>
    </cdr:from>
    <cdr:to>
      <cdr:x>0.8755</cdr:x>
      <cdr:y>0.81475</cdr:y>
    </cdr:to>
    <cdr:sp>
      <cdr:nvSpPr>
        <cdr:cNvPr id="1" name="TextBox 1"/>
        <cdr:cNvSpPr txBox="1">
          <a:spLocks noChangeArrowheads="1"/>
        </cdr:cNvSpPr>
      </cdr:nvSpPr>
      <cdr:spPr>
        <a:xfrm>
          <a:off x="6105525" y="4838700"/>
          <a:ext cx="2619375" cy="561975"/>
        </a:xfrm>
        <a:prstGeom prst="rect">
          <a:avLst/>
        </a:prstGeom>
        <a:solidFill>
          <a:srgbClr val="FFFFFF"/>
        </a:solidFill>
        <a:ln w="9525" cmpd="sng">
          <a:noFill/>
        </a:ln>
      </cdr:spPr>
      <cdr:txBody>
        <a:bodyPr vertOverflow="clip" wrap="square"/>
        <a:p>
          <a:pPr algn="l">
            <a:defRPr/>
          </a:pPr>
          <a:r>
            <a:rPr lang="en-US" cap="none" sz="950" b="0" i="0" u="none" baseline="0">
              <a:latin typeface="Arial"/>
              <a:ea typeface="Arial"/>
              <a:cs typeface="Arial"/>
            </a:rPr>
            <a:t>Abscisse: numéro de la photo
Ordonnée: temps en secondes</a:t>
          </a:r>
        </a:p>
      </cdr:txBody>
    </cdr:sp>
  </cdr:relSizeAnchor>
  <cdr:relSizeAnchor xmlns:cdr="http://schemas.openxmlformats.org/drawingml/2006/chartDrawing">
    <cdr:from>
      <cdr:x>0.38025</cdr:x>
      <cdr:y>0.03975</cdr:y>
    </cdr:from>
    <cdr:to>
      <cdr:x>0.9905</cdr:x>
      <cdr:y>0.79425</cdr:y>
    </cdr:to>
    <cdr:sp>
      <cdr:nvSpPr>
        <cdr:cNvPr id="2" name="Line 2"/>
        <cdr:cNvSpPr>
          <a:spLocks/>
        </cdr:cNvSpPr>
      </cdr:nvSpPr>
      <cdr:spPr>
        <a:xfrm flipH="1">
          <a:off x="3790950" y="257175"/>
          <a:ext cx="6086475" cy="5010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0.61275</cdr:x>
      <cdr:y>0.73</cdr:y>
    </cdr:from>
    <cdr:to>
      <cdr:x>0.8755</cdr:x>
      <cdr:y>0.81475</cdr:y>
    </cdr:to>
    <cdr:sp>
      <cdr:nvSpPr>
        <cdr:cNvPr id="1" name="TextBox 1"/>
        <cdr:cNvSpPr txBox="1">
          <a:spLocks noChangeArrowheads="1"/>
        </cdr:cNvSpPr>
      </cdr:nvSpPr>
      <cdr:spPr>
        <a:xfrm>
          <a:off x="6105525" y="4838700"/>
          <a:ext cx="2619375" cy="561975"/>
        </a:xfrm>
        <a:prstGeom prst="rect">
          <a:avLst/>
        </a:prstGeom>
        <a:solidFill>
          <a:srgbClr val="FFFFFF"/>
        </a:solidFill>
        <a:ln w="9525" cmpd="sng">
          <a:noFill/>
        </a:ln>
      </cdr:spPr>
      <cdr:txBody>
        <a:bodyPr vertOverflow="clip" wrap="square"/>
        <a:p>
          <a:pPr algn="l">
            <a:defRPr/>
          </a:pPr>
          <a:r>
            <a:rPr lang="en-US" cap="none" sz="950" b="0" i="0" u="none" baseline="0">
              <a:latin typeface="Arial"/>
              <a:ea typeface="Arial"/>
              <a:cs typeface="Arial"/>
            </a:rPr>
            <a:t>Abscisse: numéro de la photo
Ordonnée: temps en secondes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0.6075</cdr:x>
      <cdr:y>0.7975</cdr:y>
    </cdr:from>
    <cdr:to>
      <cdr:x>0.87025</cdr:x>
      <cdr:y>0.8845</cdr:y>
    </cdr:to>
    <cdr:sp>
      <cdr:nvSpPr>
        <cdr:cNvPr id="1" name="TextBox 1"/>
        <cdr:cNvSpPr txBox="1">
          <a:spLocks noChangeArrowheads="1"/>
        </cdr:cNvSpPr>
      </cdr:nvSpPr>
      <cdr:spPr>
        <a:xfrm>
          <a:off x="6057900" y="8258175"/>
          <a:ext cx="2619375" cy="904875"/>
        </a:xfrm>
        <a:prstGeom prst="rect">
          <a:avLst/>
        </a:prstGeom>
        <a:solidFill>
          <a:srgbClr val="FFFFFF"/>
        </a:solidFill>
        <a:ln w="9525" cmpd="sng">
          <a:noFill/>
        </a:ln>
      </cdr:spPr>
      <cdr:txBody>
        <a:bodyPr vertOverflow="clip" wrap="square"/>
        <a:p>
          <a:pPr algn="l">
            <a:defRPr/>
          </a:pPr>
          <a:r>
            <a:rPr lang="en-US" cap="none" sz="1150" b="0" i="0" u="none" baseline="0">
              <a:latin typeface="Arial"/>
              <a:ea typeface="Arial"/>
              <a:cs typeface="Arial"/>
            </a:rPr>
            <a:t>Abscisse: numéro de la photo
Ordonnée: temps en secondes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22</xdr:row>
      <xdr:rowOff>47625</xdr:rowOff>
    </xdr:from>
    <xdr:to>
      <xdr:col>16</xdr:col>
      <xdr:colOff>704850</xdr:colOff>
      <xdr:row>74</xdr:row>
      <xdr:rowOff>0</xdr:rowOff>
    </xdr:to>
    <xdr:graphicFrame>
      <xdr:nvGraphicFramePr>
        <xdr:cNvPr id="1" name="Chart 1"/>
        <xdr:cNvGraphicFramePr/>
      </xdr:nvGraphicFramePr>
      <xdr:xfrm>
        <a:off x="3543300" y="3609975"/>
        <a:ext cx="9601200" cy="83724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66675</xdr:rowOff>
    </xdr:from>
    <xdr:to>
      <xdr:col>10</xdr:col>
      <xdr:colOff>495300</xdr:colOff>
      <xdr:row>18</xdr:row>
      <xdr:rowOff>76200</xdr:rowOff>
    </xdr:to>
    <xdr:sp>
      <xdr:nvSpPr>
        <xdr:cNvPr id="2" name="TextBox 7"/>
        <xdr:cNvSpPr txBox="1">
          <a:spLocks noChangeArrowheads="1"/>
        </xdr:cNvSpPr>
      </xdr:nvSpPr>
      <xdr:spPr>
        <a:xfrm>
          <a:off x="66675" y="66675"/>
          <a:ext cx="8229600" cy="292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Tests du 25/01/2015 :
Les premières séries ont été faites à main levée, et avec une focale du zoom non calée.
D'où des cadrages qui diffèrent légèrement, et comme on est en RAW compressé, des tailles d'image qui diffèrent aussi légèrement.
Ce qui fait que ça fausse légèrement les tests.
La série (D71_5899 à D71_5949) a été prise sur pied, cadrage constant, pour éviter ce problème.
Les images ont été prises avec mon mode U2, et notamment en ce qui concerne la taille des images:
- Mode RAW pour rafales: 12 bits compressé
- sauf spécification contraire (surlignage vert ci-dessous), enregistrement RAW seul sur carte Sandisk Extreme Pro UHS-I, 32 GB, 95 MB/s
Conclusions:
1) Limiter le nombre de vues maximal (menu d6) n'améliore pas les rafales.
2) Débit en écriture vers la carte Sandisk Extreme Pro UHS-I, 32 GB, 95 MB/s : 61 Mo/s
3) Débit en écriture vers la carte Transcend UHS-I 600X, 32 GB : 34 Mo/s
4) Si on fait du RAW+JPEG, ça va bien plus vite de les écrire sur la [SD1 Sandisk] que de les répartir sur [RAW/Sandisk + JPEG/Transcend 600x].</a:t>
          </a:r>
        </a:p>
      </xdr:txBody>
    </xdr:sp>
    <xdr:clientData/>
  </xdr:twoCellAnchor>
  <xdr:twoCellAnchor>
    <xdr:from>
      <xdr:col>5</xdr:col>
      <xdr:colOff>0</xdr:colOff>
      <xdr:row>116</xdr:row>
      <xdr:rowOff>0</xdr:rowOff>
    </xdr:from>
    <xdr:to>
      <xdr:col>18</xdr:col>
      <xdr:colOff>0</xdr:colOff>
      <xdr:row>157</xdr:row>
      <xdr:rowOff>0</xdr:rowOff>
    </xdr:to>
    <xdr:graphicFrame>
      <xdr:nvGraphicFramePr>
        <xdr:cNvPr id="3" name="Chart 10"/>
        <xdr:cNvGraphicFramePr/>
      </xdr:nvGraphicFramePr>
      <xdr:xfrm>
        <a:off x="3990975" y="18783300"/>
        <a:ext cx="9972675" cy="66389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160</xdr:row>
      <xdr:rowOff>0</xdr:rowOff>
    </xdr:from>
    <xdr:to>
      <xdr:col>18</xdr:col>
      <xdr:colOff>0</xdr:colOff>
      <xdr:row>201</xdr:row>
      <xdr:rowOff>0</xdr:rowOff>
    </xdr:to>
    <xdr:graphicFrame>
      <xdr:nvGraphicFramePr>
        <xdr:cNvPr id="4" name="Chart 11"/>
        <xdr:cNvGraphicFramePr/>
      </xdr:nvGraphicFramePr>
      <xdr:xfrm>
        <a:off x="3990975" y="25908000"/>
        <a:ext cx="9972675" cy="663892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204</xdr:row>
      <xdr:rowOff>0</xdr:rowOff>
    </xdr:from>
    <xdr:to>
      <xdr:col>18</xdr:col>
      <xdr:colOff>9525</xdr:colOff>
      <xdr:row>268</xdr:row>
      <xdr:rowOff>0</xdr:rowOff>
    </xdr:to>
    <xdr:graphicFrame>
      <xdr:nvGraphicFramePr>
        <xdr:cNvPr id="5" name="Chart 14"/>
        <xdr:cNvGraphicFramePr/>
      </xdr:nvGraphicFramePr>
      <xdr:xfrm>
        <a:off x="3990975" y="33032700"/>
        <a:ext cx="9982200" cy="10363200"/>
      </xdr:xfrm>
      <a:graphic>
        <a:graphicData uri="http://schemas.openxmlformats.org/drawingml/2006/chart">
          <c:chart xmlns:c="http://schemas.openxmlformats.org/drawingml/2006/chart" r:id="rId4"/>
        </a:graphicData>
      </a:graphic>
    </xdr:graphicFrame>
    <xdr:clientData/>
  </xdr:twoCellAnchor>
  <xdr:twoCellAnchor>
    <xdr:from>
      <xdr:col>4</xdr:col>
      <xdr:colOff>552450</xdr:colOff>
      <xdr:row>94</xdr:row>
      <xdr:rowOff>28575</xdr:rowOff>
    </xdr:from>
    <xdr:to>
      <xdr:col>11</xdr:col>
      <xdr:colOff>638175</xdr:colOff>
      <xdr:row>105</xdr:row>
      <xdr:rowOff>95250</xdr:rowOff>
    </xdr:to>
    <xdr:sp>
      <xdr:nvSpPr>
        <xdr:cNvPr id="6" name="Rectangle 16"/>
        <xdr:cNvSpPr>
          <a:spLocks/>
        </xdr:cNvSpPr>
      </xdr:nvSpPr>
      <xdr:spPr>
        <a:xfrm>
          <a:off x="3781425" y="15249525"/>
          <a:ext cx="5419725"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Ce sont les deux tests 
nb max 100b
nb max 30b
qui sont les plus significatifs pour comparer l'influence du nombre de vues maximal.
Ils sont tracés sur la figure ci-dessus.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268"/>
  <sheetViews>
    <sheetView tabSelected="1" workbookViewId="0" topLeftCell="A1">
      <selection activeCell="L17" sqref="L17"/>
    </sheetView>
  </sheetViews>
  <sheetFormatPr defaultColWidth="11.421875" defaultRowHeight="12.75"/>
  <cols>
    <col min="4" max="4" width="14.140625" style="0" bestFit="1" customWidth="1"/>
    <col min="15" max="15" width="12.421875" style="0" bestFit="1" customWidth="1"/>
  </cols>
  <sheetData>
    <row r="4" ht="12.75">
      <c r="L4" t="s">
        <v>112</v>
      </c>
    </row>
    <row r="5" spans="12:14" ht="12.75">
      <c r="L5" t="s">
        <v>114</v>
      </c>
      <c r="M5" t="s">
        <v>115</v>
      </c>
      <c r="N5" t="s">
        <v>113</v>
      </c>
    </row>
    <row r="6" spans="12:13" ht="12.75">
      <c r="L6" t="s">
        <v>45</v>
      </c>
      <c r="M6">
        <f>1/24/3600</f>
        <v>1.1574074074074073E-05</v>
      </c>
    </row>
    <row r="7" spans="12:14" ht="12.75">
      <c r="L7" t="s">
        <v>46</v>
      </c>
      <c r="M7">
        <f>M6/10</f>
        <v>1.1574074074074074E-06</v>
      </c>
      <c r="N7" s="3">
        <v>1.15740740740741E-06</v>
      </c>
    </row>
    <row r="8" spans="12:14" ht="12.75">
      <c r="L8" t="s">
        <v>110</v>
      </c>
      <c r="M8">
        <f>M6/2</f>
        <v>5.787037037037037E-06</v>
      </c>
      <c r="N8" s="3">
        <v>5.78703703703704E-06</v>
      </c>
    </row>
    <row r="9" spans="12:14" ht="12.75">
      <c r="L9" t="s">
        <v>111</v>
      </c>
      <c r="M9">
        <f>M6*9.5</f>
        <v>0.0001099537037037037</v>
      </c>
      <c r="N9">
        <v>0.000109953703703704</v>
      </c>
    </row>
    <row r="10" spans="12:14" ht="12.75">
      <c r="L10" t="s">
        <v>153</v>
      </c>
      <c r="M10">
        <f>M6*16.5</f>
        <v>0.0001909722222222222</v>
      </c>
      <c r="N10">
        <v>0.000190972222222222</v>
      </c>
    </row>
    <row r="21" spans="1:10" ht="12.75">
      <c r="A21" s="6" t="s">
        <v>120</v>
      </c>
      <c r="B21" s="6"/>
      <c r="C21" s="6"/>
      <c r="D21" s="6"/>
      <c r="E21" s="6"/>
      <c r="F21" s="6"/>
      <c r="G21" s="6"/>
      <c r="H21" s="6"/>
      <c r="I21" s="6"/>
      <c r="J21" s="6"/>
    </row>
    <row r="23" spans="1:4" ht="12.75">
      <c r="A23" s="5" t="s">
        <v>0</v>
      </c>
      <c r="B23" s="5" t="s">
        <v>3</v>
      </c>
      <c r="C23" s="5" t="s">
        <v>4</v>
      </c>
      <c r="D23" s="5" t="s">
        <v>23</v>
      </c>
    </row>
    <row r="24" spans="1:3" ht="12.75">
      <c r="A24" s="2" t="s">
        <v>2</v>
      </c>
      <c r="C24">
        <v>100</v>
      </c>
    </row>
    <row r="25" spans="1:3" ht="12.75">
      <c r="A25" s="2" t="s">
        <v>54</v>
      </c>
      <c r="C25">
        <v>19</v>
      </c>
    </row>
    <row r="26" spans="1:3" ht="12.75">
      <c r="A26" t="s">
        <v>51</v>
      </c>
      <c r="C26" s="4">
        <v>473113809</v>
      </c>
    </row>
    <row r="27" spans="1:3" ht="12.75">
      <c r="A27" s="2" t="s">
        <v>52</v>
      </c>
      <c r="C27" s="4">
        <f>C26/A47</f>
        <v>24900726.789473683</v>
      </c>
    </row>
    <row r="28" spans="1:14" ht="12.75">
      <c r="A28" s="2" t="s">
        <v>48</v>
      </c>
      <c r="D28" s="5" t="s">
        <v>49</v>
      </c>
      <c r="N28" t="s">
        <v>45</v>
      </c>
    </row>
    <row r="29" spans="1:14" ht="12.75">
      <c r="A29">
        <v>1</v>
      </c>
      <c r="B29" t="s">
        <v>6</v>
      </c>
      <c r="C29" s="1">
        <v>0.4122685185185185</v>
      </c>
      <c r="D29" s="1">
        <f>C29-C$29</f>
        <v>0</v>
      </c>
      <c r="N29" t="s">
        <v>46</v>
      </c>
    </row>
    <row r="30" spans="1:14" ht="12.75">
      <c r="A30">
        <v>2</v>
      </c>
      <c r="B30" t="s">
        <v>5</v>
      </c>
      <c r="C30" s="1">
        <v>0.4122696759259259</v>
      </c>
      <c r="D30" s="1">
        <f>C30-C$29</f>
        <v>1.1574074074149898E-06</v>
      </c>
      <c r="N30" t="s">
        <v>47</v>
      </c>
    </row>
    <row r="31" spans="1:4" ht="12.75">
      <c r="A31">
        <v>3</v>
      </c>
      <c r="B31" t="s">
        <v>7</v>
      </c>
      <c r="C31" s="1">
        <v>0.4122719907407408</v>
      </c>
      <c r="D31" s="1">
        <f aca="true" t="shared" si="0" ref="D31:D47">C31-C$29</f>
        <v>3.4722222223004806E-06</v>
      </c>
    </row>
    <row r="32" spans="1:4" ht="12.75">
      <c r="A32">
        <v>4</v>
      </c>
      <c r="B32" t="s">
        <v>8</v>
      </c>
      <c r="C32" s="1">
        <v>0.412274305555556</v>
      </c>
      <c r="D32" s="1">
        <f t="shared" si="0"/>
        <v>5.787037037519038E-06</v>
      </c>
    </row>
    <row r="33" spans="1:4" ht="12.75">
      <c r="A33">
        <v>5</v>
      </c>
      <c r="B33" t="s">
        <v>9</v>
      </c>
      <c r="C33" s="1">
        <v>0.412276620370371</v>
      </c>
      <c r="D33" s="1">
        <f t="shared" si="0"/>
        <v>8.101851852515551E-06</v>
      </c>
    </row>
    <row r="34" spans="1:4" ht="12.75">
      <c r="A34">
        <v>6</v>
      </c>
      <c r="B34" t="s">
        <v>10</v>
      </c>
      <c r="C34" s="1">
        <v>0.412278935185185</v>
      </c>
      <c r="D34" s="1">
        <f t="shared" si="0"/>
        <v>1.0416666666512864E-05</v>
      </c>
    </row>
    <row r="35" spans="1:4" ht="12.75">
      <c r="A35">
        <v>7</v>
      </c>
      <c r="B35" t="s">
        <v>11</v>
      </c>
      <c r="C35" s="1">
        <v>0.41228009259259263</v>
      </c>
      <c r="D35" s="1">
        <f t="shared" si="0"/>
        <v>1.1574074074149898E-05</v>
      </c>
    </row>
    <row r="36" spans="1:4" ht="12.75">
      <c r="A36">
        <v>8</v>
      </c>
      <c r="B36" t="s">
        <v>12</v>
      </c>
      <c r="C36" s="1">
        <v>0.4122824074074074</v>
      </c>
      <c r="D36" s="1">
        <f t="shared" si="0"/>
        <v>1.3888888888924367E-05</v>
      </c>
    </row>
    <row r="37" spans="1:4" ht="12.75">
      <c r="A37">
        <v>9</v>
      </c>
      <c r="B37" t="s">
        <v>13</v>
      </c>
      <c r="C37" s="1">
        <v>0.4122847222222222</v>
      </c>
      <c r="D37" s="1">
        <f t="shared" si="0"/>
        <v>1.6203703703698835E-05</v>
      </c>
    </row>
    <row r="38" spans="1:4" ht="12.75">
      <c r="A38">
        <v>10</v>
      </c>
      <c r="B38" t="s">
        <v>14</v>
      </c>
      <c r="C38" s="1">
        <v>0.412288194444445</v>
      </c>
      <c r="D38" s="1">
        <f t="shared" si="0"/>
        <v>1.9675925926498916E-05</v>
      </c>
    </row>
    <row r="39" spans="1:4" ht="12.75">
      <c r="A39">
        <v>11</v>
      </c>
      <c r="B39" t="s">
        <v>15</v>
      </c>
      <c r="C39" s="1">
        <v>0.4122939814814815</v>
      </c>
      <c r="D39" s="1">
        <f t="shared" si="0"/>
        <v>2.5462962963018754E-05</v>
      </c>
    </row>
    <row r="40" spans="1:4" ht="12.75">
      <c r="A40">
        <v>12</v>
      </c>
      <c r="B40" t="s">
        <v>16</v>
      </c>
      <c r="C40" s="1">
        <v>0.4122974537037037</v>
      </c>
      <c r="D40" s="1">
        <f t="shared" si="0"/>
        <v>2.8935185185208212E-05</v>
      </c>
    </row>
    <row r="41" spans="1:4" ht="12.75">
      <c r="A41">
        <v>13</v>
      </c>
      <c r="B41" t="s">
        <v>17</v>
      </c>
      <c r="C41" s="1">
        <v>0.41230208333333335</v>
      </c>
      <c r="D41" s="1">
        <f t="shared" si="0"/>
        <v>3.356481481486817E-05</v>
      </c>
    </row>
    <row r="42" spans="1:4" ht="12.75">
      <c r="A42">
        <v>14</v>
      </c>
      <c r="B42" t="s">
        <v>18</v>
      </c>
      <c r="C42" s="1">
        <v>0.41230555555555554</v>
      </c>
      <c r="D42" s="1">
        <f t="shared" si="0"/>
        <v>3.703703703705763E-05</v>
      </c>
    </row>
    <row r="43" spans="1:4" ht="12.75">
      <c r="A43">
        <v>15</v>
      </c>
      <c r="B43" t="s">
        <v>19</v>
      </c>
      <c r="C43" s="1">
        <v>0.4123113425925926</v>
      </c>
      <c r="D43" s="1">
        <f t="shared" si="0"/>
        <v>4.282407407413258E-05</v>
      </c>
    </row>
    <row r="44" spans="1:4" ht="12.75">
      <c r="A44">
        <v>16</v>
      </c>
      <c r="B44" t="s">
        <v>20</v>
      </c>
      <c r="C44" s="1">
        <v>0.4123159722222222</v>
      </c>
      <c r="D44" s="1">
        <f t="shared" si="0"/>
        <v>4.745370370373703E-05</v>
      </c>
    </row>
    <row r="45" spans="1:4" ht="12.75">
      <c r="A45">
        <v>17</v>
      </c>
      <c r="B45" t="s">
        <v>21</v>
      </c>
      <c r="C45" s="1">
        <v>0.41231944444444446</v>
      </c>
      <c r="D45" s="1">
        <f t="shared" si="0"/>
        <v>5.0925925925981996E-05</v>
      </c>
    </row>
    <row r="46" spans="1:4" ht="12.75">
      <c r="A46">
        <v>18</v>
      </c>
      <c r="B46" t="s">
        <v>22</v>
      </c>
      <c r="C46" s="1">
        <v>0.41232407407407407</v>
      </c>
      <c r="D46" s="1">
        <f t="shared" si="0"/>
        <v>5.5555555555586444E-05</v>
      </c>
    </row>
    <row r="47" spans="1:4" ht="12.75">
      <c r="A47">
        <v>19</v>
      </c>
      <c r="B47" t="s">
        <v>23</v>
      </c>
      <c r="C47" s="1">
        <v>0.4123287037037037</v>
      </c>
      <c r="D47" s="1">
        <f t="shared" si="0"/>
        <v>6.0185185185246404E-05</v>
      </c>
    </row>
    <row r="48" spans="3:4" ht="12.75">
      <c r="C48" s="1"/>
      <c r="D48" s="1"/>
    </row>
    <row r="49" spans="1:4" ht="12.75">
      <c r="A49" s="5" t="s">
        <v>0</v>
      </c>
      <c r="B49" s="5" t="s">
        <v>24</v>
      </c>
      <c r="C49" s="5" t="s">
        <v>4</v>
      </c>
      <c r="D49" s="5" t="s">
        <v>43</v>
      </c>
    </row>
    <row r="50" spans="1:3" ht="12.75">
      <c r="A50" s="2" t="s">
        <v>2</v>
      </c>
      <c r="C50">
        <v>30</v>
      </c>
    </row>
    <row r="51" spans="1:3" ht="12.75">
      <c r="A51" s="2" t="s">
        <v>54</v>
      </c>
      <c r="C51">
        <v>20</v>
      </c>
    </row>
    <row r="52" spans="1:3" ht="12.75">
      <c r="A52" t="s">
        <v>51</v>
      </c>
      <c r="C52" s="4">
        <v>491890512</v>
      </c>
    </row>
    <row r="53" spans="1:3" ht="12.75">
      <c r="A53" s="2" t="s">
        <v>52</v>
      </c>
      <c r="C53" s="4">
        <f>C52/A74</f>
        <v>24594525.6</v>
      </c>
    </row>
    <row r="54" spans="1:14" ht="12.75">
      <c r="A54" s="2" t="s">
        <v>48</v>
      </c>
      <c r="D54" s="5" t="s">
        <v>50</v>
      </c>
      <c r="N54" t="s">
        <v>45</v>
      </c>
    </row>
    <row r="55" spans="1:4" ht="12.75">
      <c r="A55">
        <v>1</v>
      </c>
      <c r="B55" t="s">
        <v>24</v>
      </c>
      <c r="C55" s="1">
        <v>0.4129421296296296</v>
      </c>
      <c r="D55" s="1">
        <f>C55-C$55</f>
        <v>0</v>
      </c>
    </row>
    <row r="56" spans="1:4" ht="12.75">
      <c r="A56">
        <v>2</v>
      </c>
      <c r="B56" t="s">
        <v>25</v>
      </c>
      <c r="C56" s="1">
        <v>0.41294328703703703</v>
      </c>
      <c r="D56" s="1">
        <f>C56-C$55</f>
        <v>1.1574074074149898E-06</v>
      </c>
    </row>
    <row r="57" spans="1:4" ht="12.75">
      <c r="A57">
        <v>3</v>
      </c>
      <c r="B57" t="s">
        <v>26</v>
      </c>
      <c r="C57" s="1">
        <v>0.41294560185185186</v>
      </c>
      <c r="D57" s="1">
        <f aca="true" t="shared" si="1" ref="D57:D74">C57-C$55</f>
        <v>3.4722222222449695E-06</v>
      </c>
    </row>
    <row r="58" spans="1:4" ht="12.75">
      <c r="A58">
        <v>4</v>
      </c>
      <c r="B58" t="s">
        <v>27</v>
      </c>
      <c r="C58" s="1">
        <v>0.412947916666667</v>
      </c>
      <c r="D58" s="1">
        <f t="shared" si="1"/>
        <v>5.787037037408016E-06</v>
      </c>
    </row>
    <row r="59" spans="1:4" ht="12.75">
      <c r="A59">
        <v>5</v>
      </c>
      <c r="B59" t="s">
        <v>28</v>
      </c>
      <c r="C59" s="1">
        <v>0.412950231481482</v>
      </c>
      <c r="D59" s="1">
        <f t="shared" si="1"/>
        <v>8.101851852404529E-06</v>
      </c>
    </row>
    <row r="60" spans="1:4" ht="12.75">
      <c r="A60">
        <v>6</v>
      </c>
      <c r="B60" t="s">
        <v>29</v>
      </c>
      <c r="C60" s="1">
        <v>0.4129513888888889</v>
      </c>
      <c r="D60" s="1">
        <f t="shared" si="1"/>
        <v>9.259259259264407E-06</v>
      </c>
    </row>
    <row r="61" spans="1:4" ht="12.75">
      <c r="A61">
        <v>7</v>
      </c>
      <c r="B61" t="s">
        <v>30</v>
      </c>
      <c r="C61" s="1">
        <v>0.4129537037037037</v>
      </c>
      <c r="D61" s="1">
        <f t="shared" si="1"/>
        <v>1.1574074074094387E-05</v>
      </c>
    </row>
    <row r="62" spans="1:4" ht="12.75">
      <c r="A62">
        <v>8</v>
      </c>
      <c r="B62" t="s">
        <v>31</v>
      </c>
      <c r="C62" s="1">
        <v>0.41295601851851854</v>
      </c>
      <c r="D62" s="1">
        <f t="shared" si="1"/>
        <v>1.3888888888924367E-05</v>
      </c>
    </row>
    <row r="63" spans="1:4" ht="12.75">
      <c r="A63">
        <v>9</v>
      </c>
      <c r="B63" t="s">
        <v>32</v>
      </c>
      <c r="C63" s="1">
        <v>0.412958333333333</v>
      </c>
      <c r="D63" s="1">
        <f t="shared" si="1"/>
        <v>1.6203703703365768E-05</v>
      </c>
    </row>
    <row r="64" spans="1:4" ht="12.75">
      <c r="A64">
        <v>10</v>
      </c>
      <c r="B64" t="s">
        <v>33</v>
      </c>
      <c r="C64" s="1">
        <v>0.412960648148148</v>
      </c>
      <c r="D64" s="1">
        <f t="shared" si="1"/>
        <v>1.851851851836228E-05</v>
      </c>
    </row>
    <row r="65" spans="1:4" ht="12.75">
      <c r="A65">
        <v>11</v>
      </c>
      <c r="B65" t="s">
        <v>34</v>
      </c>
      <c r="C65" s="1">
        <v>0.41296527777777775</v>
      </c>
      <c r="D65" s="1">
        <f t="shared" si="1"/>
        <v>2.3148148148133263E-05</v>
      </c>
    </row>
    <row r="66" spans="1:4" ht="12.75">
      <c r="A66">
        <v>12</v>
      </c>
      <c r="B66" t="s">
        <v>35</v>
      </c>
      <c r="C66" s="1">
        <v>0.412969907407408</v>
      </c>
      <c r="D66" s="1">
        <f t="shared" si="1"/>
        <v>2.7777777778403845E-05</v>
      </c>
    </row>
    <row r="67" spans="1:4" ht="12.75">
      <c r="A67">
        <v>13</v>
      </c>
      <c r="B67" t="s">
        <v>36</v>
      </c>
      <c r="C67" s="1">
        <v>0.4129733796296296</v>
      </c>
      <c r="D67" s="1">
        <f t="shared" si="1"/>
        <v>3.124999999998268E-05</v>
      </c>
    </row>
    <row r="68" spans="1:4" ht="12.75">
      <c r="A68">
        <v>14</v>
      </c>
      <c r="B68" t="s">
        <v>37</v>
      </c>
      <c r="C68" s="1">
        <v>0.4129803240740741</v>
      </c>
      <c r="D68" s="1">
        <f t="shared" si="1"/>
        <v>3.819444444447262E-05</v>
      </c>
    </row>
    <row r="69" spans="1:4" ht="12.75">
      <c r="A69">
        <v>15</v>
      </c>
      <c r="B69" t="s">
        <v>38</v>
      </c>
      <c r="C69" s="1">
        <v>0.412983796296297</v>
      </c>
      <c r="D69" s="1">
        <f t="shared" si="1"/>
        <v>4.166666666738372E-05</v>
      </c>
    </row>
    <row r="70" spans="1:4" ht="12.75">
      <c r="A70">
        <v>16</v>
      </c>
      <c r="B70" t="s">
        <v>39</v>
      </c>
      <c r="C70" s="1">
        <v>0.412988425925927</v>
      </c>
      <c r="D70" s="1">
        <f t="shared" si="1"/>
        <v>4.629629629737675E-05</v>
      </c>
    </row>
    <row r="71" spans="1:4" ht="12.75">
      <c r="A71">
        <v>17</v>
      </c>
      <c r="B71" t="s">
        <v>40</v>
      </c>
      <c r="C71" s="1">
        <v>0.4129918981481482</v>
      </c>
      <c r="D71" s="1">
        <f t="shared" si="1"/>
        <v>4.9768518518567006E-05</v>
      </c>
    </row>
    <row r="72" spans="1:4" ht="12.75">
      <c r="A72">
        <v>18</v>
      </c>
      <c r="B72" t="s">
        <v>41</v>
      </c>
      <c r="C72" s="1">
        <v>0.412997685185187</v>
      </c>
      <c r="D72" s="1">
        <f t="shared" si="1"/>
        <v>5.55555555573628E-05</v>
      </c>
    </row>
    <row r="73" spans="1:4" ht="12.75">
      <c r="A73">
        <v>19</v>
      </c>
      <c r="B73" t="s">
        <v>42</v>
      </c>
      <c r="C73" s="1">
        <v>0.41300115740740745</v>
      </c>
      <c r="D73" s="1">
        <f t="shared" si="1"/>
        <v>5.9027777777831414E-05</v>
      </c>
    </row>
    <row r="74" spans="1:4" ht="12.75">
      <c r="A74">
        <v>20</v>
      </c>
      <c r="B74" t="s">
        <v>43</v>
      </c>
      <c r="C74" s="1">
        <v>0.413005787037037</v>
      </c>
      <c r="D74" s="1">
        <f t="shared" si="1"/>
        <v>6.365740740738035E-05</v>
      </c>
    </row>
    <row r="76" spans="1:4" ht="12.75">
      <c r="A76" s="5" t="s">
        <v>0</v>
      </c>
      <c r="B76" s="5" t="s">
        <v>44</v>
      </c>
      <c r="C76" s="5" t="s">
        <v>4</v>
      </c>
      <c r="D76" s="5" t="s">
        <v>53</v>
      </c>
    </row>
    <row r="77" spans="1:3" ht="12.75">
      <c r="A77" s="2" t="s">
        <v>2</v>
      </c>
      <c r="C77">
        <v>30</v>
      </c>
    </row>
    <row r="78" spans="1:3" ht="12.75">
      <c r="A78" s="2" t="s">
        <v>54</v>
      </c>
      <c r="C78">
        <v>17</v>
      </c>
    </row>
    <row r="79" spans="1:3" ht="12.75">
      <c r="A79" t="s">
        <v>51</v>
      </c>
      <c r="C79" s="4">
        <v>413039421</v>
      </c>
    </row>
    <row r="80" spans="1:3" ht="12.75">
      <c r="A80" s="2" t="s">
        <v>52</v>
      </c>
      <c r="C80" s="4">
        <f>C79/C78</f>
        <v>24296436.529411763</v>
      </c>
    </row>
    <row r="82" spans="1:4" ht="12.75">
      <c r="A82" s="5" t="s">
        <v>0</v>
      </c>
      <c r="B82" s="5" t="s">
        <v>55</v>
      </c>
      <c r="C82" s="5" t="s">
        <v>4</v>
      </c>
      <c r="D82" s="5" t="s">
        <v>56</v>
      </c>
    </row>
    <row r="83" ht="12.75">
      <c r="A83" t="s">
        <v>1</v>
      </c>
    </row>
    <row r="84" spans="1:3" ht="12.75">
      <c r="A84" s="2" t="s">
        <v>2</v>
      </c>
      <c r="C84">
        <v>100</v>
      </c>
    </row>
    <row r="85" spans="1:3" ht="12.75">
      <c r="A85" s="2" t="s">
        <v>54</v>
      </c>
      <c r="C85">
        <v>17</v>
      </c>
    </row>
    <row r="86" spans="1:3" ht="12.75">
      <c r="A86" t="s">
        <v>51</v>
      </c>
      <c r="C86" s="4">
        <v>419978213</v>
      </c>
    </row>
    <row r="87" spans="1:3" ht="12.75">
      <c r="A87" s="2" t="s">
        <v>52</v>
      </c>
      <c r="C87" s="4">
        <f>C86/C85</f>
        <v>24704600.76470588</v>
      </c>
    </row>
    <row r="89" spans="1:4" ht="12.75">
      <c r="A89" s="5" t="s">
        <v>0</v>
      </c>
      <c r="B89" s="5" t="s">
        <v>59</v>
      </c>
      <c r="C89" s="5" t="s">
        <v>4</v>
      </c>
      <c r="D89" s="5" t="s">
        <v>61</v>
      </c>
    </row>
    <row r="90" spans="1:3" ht="12.75">
      <c r="A90" s="2" t="s">
        <v>2</v>
      </c>
      <c r="C90">
        <v>100</v>
      </c>
    </row>
    <row r="91" spans="1:3" ht="12.75">
      <c r="A91" s="2" t="s">
        <v>54</v>
      </c>
      <c r="C91">
        <v>21</v>
      </c>
    </row>
    <row r="92" spans="1:3" ht="12.75">
      <c r="A92" t="s">
        <v>51</v>
      </c>
      <c r="C92" s="4">
        <v>514090763</v>
      </c>
    </row>
    <row r="93" spans="1:3" ht="12.75">
      <c r="A93" s="2" t="s">
        <v>52</v>
      </c>
      <c r="C93" s="4">
        <f>C92/C91</f>
        <v>24480512.523809522</v>
      </c>
    </row>
    <row r="94" spans="1:4" ht="12.75">
      <c r="A94" s="2" t="s">
        <v>48</v>
      </c>
      <c r="D94" s="5" t="s">
        <v>58</v>
      </c>
    </row>
    <row r="95" spans="1:4" ht="12.75">
      <c r="A95">
        <v>1</v>
      </c>
      <c r="B95" t="s">
        <v>59</v>
      </c>
      <c r="C95" s="1">
        <v>0.46325925925925926</v>
      </c>
      <c r="D95" s="1">
        <f>C95-C$95</f>
        <v>0</v>
      </c>
    </row>
    <row r="96" spans="1:4" ht="12.75">
      <c r="A96">
        <v>2</v>
      </c>
      <c r="B96" t="s">
        <v>63</v>
      </c>
      <c r="C96" s="1">
        <v>0.46326157407407403</v>
      </c>
      <c r="D96" s="1">
        <f>C96-C$95</f>
        <v>2.3148148147744685E-06</v>
      </c>
    </row>
    <row r="97" spans="1:4" ht="12.75">
      <c r="A97">
        <v>3</v>
      </c>
      <c r="B97" t="s">
        <v>64</v>
      </c>
      <c r="C97" s="1">
        <v>0.46326273148148145</v>
      </c>
      <c r="D97" s="1">
        <f aca="true" t="shared" si="2" ref="D97:D115">C97-C$95</f>
        <v>3.4722222221894583E-06</v>
      </c>
    </row>
    <row r="98" spans="1:4" ht="12.75">
      <c r="A98">
        <v>4</v>
      </c>
      <c r="B98" t="s">
        <v>65</v>
      </c>
      <c r="C98" s="1">
        <v>0.46326504629629633</v>
      </c>
      <c r="D98" s="1">
        <f t="shared" si="2"/>
        <v>5.787037037074949E-06</v>
      </c>
    </row>
    <row r="99" spans="1:4" ht="12.75">
      <c r="A99">
        <v>5</v>
      </c>
      <c r="B99" t="s">
        <v>66</v>
      </c>
      <c r="C99" s="1">
        <v>0.4632673611111111</v>
      </c>
      <c r="D99" s="1">
        <f t="shared" si="2"/>
        <v>8.101851851849418E-06</v>
      </c>
    </row>
    <row r="100" spans="1:4" ht="12.75">
      <c r="A100">
        <v>6</v>
      </c>
      <c r="B100" t="s">
        <v>67</v>
      </c>
      <c r="C100" s="1">
        <v>0.4632696759259259</v>
      </c>
      <c r="D100" s="1">
        <f t="shared" si="2"/>
        <v>1.0416666666623886E-05</v>
      </c>
    </row>
    <row r="101" spans="1:4" ht="12.75">
      <c r="A101">
        <v>7</v>
      </c>
      <c r="B101" t="s">
        <v>68</v>
      </c>
      <c r="C101" s="1">
        <v>0.46327199074074077</v>
      </c>
      <c r="D101" s="1">
        <f t="shared" si="2"/>
        <v>1.2731481481509377E-05</v>
      </c>
    </row>
    <row r="102" spans="1:4" ht="12.75">
      <c r="A102">
        <v>8</v>
      </c>
      <c r="B102" t="s">
        <v>69</v>
      </c>
      <c r="C102" s="1">
        <v>0.4632731481481482</v>
      </c>
      <c r="D102" s="1">
        <f t="shared" si="2"/>
        <v>1.3888888888924367E-05</v>
      </c>
    </row>
    <row r="103" spans="1:4" ht="12.75">
      <c r="A103">
        <v>9</v>
      </c>
      <c r="B103" t="s">
        <v>70</v>
      </c>
      <c r="C103" s="1">
        <v>0.46327546296296296</v>
      </c>
      <c r="D103" s="1">
        <f t="shared" si="2"/>
        <v>1.6203703703698835E-05</v>
      </c>
    </row>
    <row r="104" spans="1:4" ht="12.75">
      <c r="A104">
        <v>10</v>
      </c>
      <c r="B104" t="s">
        <v>71</v>
      </c>
      <c r="C104" s="1">
        <v>0.46327777777777773</v>
      </c>
      <c r="D104" s="1">
        <f t="shared" si="2"/>
        <v>1.8518518518473304E-05</v>
      </c>
    </row>
    <row r="105" spans="1:4" ht="12.75">
      <c r="A105">
        <v>11</v>
      </c>
      <c r="B105" t="s">
        <v>72</v>
      </c>
      <c r="C105" s="1">
        <v>0.46328125</v>
      </c>
      <c r="D105" s="1">
        <f t="shared" si="2"/>
        <v>2.1990740740718273E-05</v>
      </c>
    </row>
    <row r="106" spans="1:4" ht="12.75">
      <c r="A106">
        <v>12</v>
      </c>
      <c r="B106" t="s">
        <v>73</v>
      </c>
      <c r="C106" s="1">
        <v>0.4632858796296296</v>
      </c>
      <c r="D106" s="1">
        <f t="shared" si="2"/>
        <v>2.662037037032272E-05</v>
      </c>
    </row>
    <row r="107" spans="1:4" ht="12.75">
      <c r="A107">
        <v>13</v>
      </c>
      <c r="B107" t="s">
        <v>74</v>
      </c>
      <c r="C107" s="1">
        <v>0.4632893518518519</v>
      </c>
      <c r="D107" s="1">
        <f t="shared" si="2"/>
        <v>3.0092592592623202E-05</v>
      </c>
    </row>
    <row r="108" spans="1:4" ht="12.75">
      <c r="A108">
        <v>14</v>
      </c>
      <c r="B108" t="s">
        <v>75</v>
      </c>
      <c r="C108" s="1">
        <v>0.4632951388888889</v>
      </c>
      <c r="D108" s="1">
        <f t="shared" si="2"/>
        <v>3.587962962964264E-05</v>
      </c>
    </row>
    <row r="109" spans="1:4" ht="12.75">
      <c r="A109">
        <v>15</v>
      </c>
      <c r="B109" t="s">
        <v>76</v>
      </c>
      <c r="C109" s="1">
        <v>0.4632997685185185</v>
      </c>
      <c r="D109" s="1">
        <f t="shared" si="2"/>
        <v>4.050925925924709E-05</v>
      </c>
    </row>
    <row r="110" spans="1:4" ht="12.75">
      <c r="A110">
        <v>16</v>
      </c>
      <c r="B110" t="s">
        <v>77</v>
      </c>
      <c r="C110" s="1">
        <v>0.46330324074074075</v>
      </c>
      <c r="D110" s="1">
        <f t="shared" si="2"/>
        <v>4.398148148149206E-05</v>
      </c>
    </row>
    <row r="111" spans="1:4" ht="12.75">
      <c r="A111">
        <v>17</v>
      </c>
      <c r="B111" t="s">
        <v>78</v>
      </c>
      <c r="C111" s="1">
        <v>0.46330787037037036</v>
      </c>
      <c r="D111" s="1">
        <f t="shared" si="2"/>
        <v>4.8611111111096506E-05</v>
      </c>
    </row>
    <row r="112" spans="1:4" ht="12.75">
      <c r="A112">
        <v>18</v>
      </c>
      <c r="B112" t="s">
        <v>79</v>
      </c>
      <c r="C112" s="1">
        <v>0.4633125</v>
      </c>
      <c r="D112" s="1">
        <f t="shared" si="2"/>
        <v>5.3240740740756465E-05</v>
      </c>
    </row>
    <row r="113" spans="1:4" ht="12.75">
      <c r="A113">
        <v>19</v>
      </c>
      <c r="B113" t="s">
        <v>80</v>
      </c>
      <c r="C113" s="1">
        <v>0.4633171296296296</v>
      </c>
      <c r="D113" s="1">
        <f t="shared" si="2"/>
        <v>5.787037037036091E-05</v>
      </c>
    </row>
    <row r="114" spans="1:4" ht="12.75">
      <c r="A114">
        <v>20</v>
      </c>
      <c r="B114" t="s">
        <v>81</v>
      </c>
      <c r="C114" s="1">
        <v>0.46332060185185187</v>
      </c>
      <c r="D114" s="1">
        <f t="shared" si="2"/>
        <v>6.134259259260588E-05</v>
      </c>
    </row>
    <row r="115" spans="1:4" ht="12.75">
      <c r="A115">
        <v>21</v>
      </c>
      <c r="B115" t="s">
        <v>61</v>
      </c>
      <c r="C115" s="1">
        <v>0.46332638888888894</v>
      </c>
      <c r="D115" s="1">
        <f t="shared" si="2"/>
        <v>6.712962962968083E-05</v>
      </c>
    </row>
    <row r="117" spans="1:4" ht="12.75">
      <c r="A117" s="5" t="s">
        <v>0</v>
      </c>
      <c r="B117" s="5" t="s">
        <v>62</v>
      </c>
      <c r="C117" s="5" t="s">
        <v>4</v>
      </c>
      <c r="D117" s="5" t="s">
        <v>60</v>
      </c>
    </row>
    <row r="118" spans="1:3" ht="12.75">
      <c r="A118" s="2" t="s">
        <v>2</v>
      </c>
      <c r="C118">
        <v>30</v>
      </c>
    </row>
    <row r="119" spans="1:3" ht="12.75">
      <c r="A119" s="2" t="s">
        <v>54</v>
      </c>
      <c r="C119">
        <v>30</v>
      </c>
    </row>
    <row r="120" spans="1:3" ht="12.75">
      <c r="A120" t="s">
        <v>51</v>
      </c>
      <c r="C120" s="4">
        <v>734320317</v>
      </c>
    </row>
    <row r="121" spans="1:3" ht="12.75">
      <c r="A121" s="2" t="s">
        <v>52</v>
      </c>
      <c r="C121" s="4">
        <f>C120/C119</f>
        <v>24477343.9</v>
      </c>
    </row>
    <row r="122" spans="1:4" ht="12.75">
      <c r="A122" s="2" t="s">
        <v>48</v>
      </c>
      <c r="D122" s="5" t="s">
        <v>57</v>
      </c>
    </row>
    <row r="123" spans="1:4" ht="12.75">
      <c r="A123">
        <v>1</v>
      </c>
      <c r="B123" t="s">
        <v>62</v>
      </c>
      <c r="C123" s="1">
        <v>0.46406597222222223</v>
      </c>
      <c r="D123" s="1">
        <f>C123-C$123</f>
        <v>0</v>
      </c>
    </row>
    <row r="124" spans="1:4" ht="12.75">
      <c r="A124">
        <v>2</v>
      </c>
      <c r="B124" t="s">
        <v>82</v>
      </c>
      <c r="C124" s="1">
        <v>0.464068287037037</v>
      </c>
      <c r="D124" s="1">
        <f>C124-C$123</f>
        <v>2.3148148147744685E-06</v>
      </c>
    </row>
    <row r="125" spans="1:4" ht="12.75">
      <c r="A125">
        <v>3</v>
      </c>
      <c r="B125" t="s">
        <v>83</v>
      </c>
      <c r="C125" s="1">
        <v>0.464070601851852</v>
      </c>
      <c r="D125" s="1">
        <f aca="true" t="shared" si="3" ref="D125:D151">C125-C$123</f>
        <v>4.629629629770982E-06</v>
      </c>
    </row>
    <row r="126" spans="1:4" ht="12.75">
      <c r="A126">
        <v>4</v>
      </c>
      <c r="B126" t="s">
        <v>84</v>
      </c>
      <c r="C126" s="1">
        <v>0.464072916666667</v>
      </c>
      <c r="D126" s="1">
        <f t="shared" si="3"/>
        <v>6.944444444767495E-06</v>
      </c>
    </row>
    <row r="127" spans="1:4" ht="12.75">
      <c r="A127">
        <v>5</v>
      </c>
      <c r="B127" t="s">
        <v>85</v>
      </c>
      <c r="C127" s="1">
        <v>0.464075231481481</v>
      </c>
      <c r="D127" s="1">
        <f t="shared" si="3"/>
        <v>9.259259258764807E-06</v>
      </c>
    </row>
    <row r="128" spans="1:4" ht="12.75">
      <c r="A128">
        <v>6</v>
      </c>
      <c r="B128" t="s">
        <v>86</v>
      </c>
      <c r="C128" s="1">
        <v>0.46407638888888886</v>
      </c>
      <c r="D128" s="1">
        <f t="shared" si="3"/>
        <v>1.0416666666623886E-05</v>
      </c>
    </row>
    <row r="129" spans="1:4" ht="12.75">
      <c r="A129">
        <v>7</v>
      </c>
      <c r="B129" t="s">
        <v>87</v>
      </c>
      <c r="C129" s="1">
        <v>0.4640787037037037</v>
      </c>
      <c r="D129" s="1">
        <f t="shared" si="3"/>
        <v>1.2731481481453866E-05</v>
      </c>
    </row>
    <row r="130" spans="1:4" ht="12.75">
      <c r="A130">
        <v>8</v>
      </c>
      <c r="B130" t="s">
        <v>88</v>
      </c>
      <c r="C130" s="1">
        <v>0.464081018518519</v>
      </c>
      <c r="D130" s="1">
        <f t="shared" si="3"/>
        <v>1.5046296296783446E-05</v>
      </c>
    </row>
    <row r="131" spans="1:4" ht="12.75">
      <c r="A131">
        <v>9</v>
      </c>
      <c r="B131" t="s">
        <v>89</v>
      </c>
      <c r="C131" s="1">
        <v>0.464083333333333</v>
      </c>
      <c r="D131" s="1">
        <f t="shared" si="3"/>
        <v>1.7361111110780758E-05</v>
      </c>
    </row>
    <row r="132" spans="1:4" ht="12.75">
      <c r="A132">
        <v>10</v>
      </c>
      <c r="B132" t="s">
        <v>90</v>
      </c>
      <c r="C132" s="1">
        <v>0.4640844907407407</v>
      </c>
      <c r="D132" s="1">
        <f t="shared" si="3"/>
        <v>1.8518518518473304E-05</v>
      </c>
    </row>
    <row r="133" spans="1:4" ht="12.75">
      <c r="A133">
        <v>11</v>
      </c>
      <c r="B133" t="s">
        <v>91</v>
      </c>
      <c r="C133" s="1">
        <v>0.46408912037037037</v>
      </c>
      <c r="D133" s="1">
        <f t="shared" si="3"/>
        <v>2.3148148148133263E-05</v>
      </c>
    </row>
    <row r="134" spans="1:4" ht="12.75">
      <c r="A134">
        <v>12</v>
      </c>
      <c r="B134" t="s">
        <v>92</v>
      </c>
      <c r="C134" s="1">
        <v>0.46409374999999997</v>
      </c>
      <c r="D134" s="1">
        <f t="shared" si="3"/>
        <v>2.777777777773771E-05</v>
      </c>
    </row>
    <row r="135" spans="1:4" ht="12.75">
      <c r="A135">
        <v>13</v>
      </c>
      <c r="B135" t="s">
        <v>93</v>
      </c>
      <c r="C135" s="1">
        <v>0.4640972222222222</v>
      </c>
      <c r="D135" s="1">
        <f t="shared" si="3"/>
        <v>3.124999999998268E-05</v>
      </c>
    </row>
    <row r="136" spans="1:4" ht="12.75">
      <c r="A136">
        <v>14</v>
      </c>
      <c r="B136" t="s">
        <v>94</v>
      </c>
      <c r="C136" s="1">
        <v>0.4641018518518518</v>
      </c>
      <c r="D136" s="1">
        <f t="shared" si="3"/>
        <v>3.587962962958713E-05</v>
      </c>
    </row>
    <row r="137" spans="1:4" ht="12.75">
      <c r="A137">
        <v>15</v>
      </c>
      <c r="B137" t="s">
        <v>95</v>
      </c>
      <c r="C137" s="1">
        <v>0.464107638888889</v>
      </c>
      <c r="D137" s="1">
        <f t="shared" si="3"/>
        <v>4.16666666667731E-05</v>
      </c>
    </row>
    <row r="138" spans="1:4" ht="12.75">
      <c r="A138">
        <v>16</v>
      </c>
      <c r="B138" t="s">
        <v>96</v>
      </c>
      <c r="C138" s="1">
        <v>0.46411111111111114</v>
      </c>
      <c r="D138" s="1">
        <f t="shared" si="3"/>
        <v>4.513888888890705E-05</v>
      </c>
    </row>
    <row r="139" spans="1:4" ht="12.75">
      <c r="A139">
        <v>17</v>
      </c>
      <c r="B139" t="s">
        <v>97</v>
      </c>
      <c r="C139" s="1">
        <v>0.46411574074074075</v>
      </c>
      <c r="D139" s="1">
        <f t="shared" si="3"/>
        <v>4.9768518518511495E-05</v>
      </c>
    </row>
    <row r="140" spans="1:4" ht="12.75">
      <c r="A140">
        <v>18</v>
      </c>
      <c r="B140" t="s">
        <v>98</v>
      </c>
      <c r="C140" s="1">
        <v>0.4641203703703704</v>
      </c>
      <c r="D140" s="1">
        <f t="shared" si="3"/>
        <v>5.4398148148171455E-05</v>
      </c>
    </row>
    <row r="141" spans="1:4" ht="12.75">
      <c r="A141">
        <v>19</v>
      </c>
      <c r="B141" t="s">
        <v>99</v>
      </c>
      <c r="C141" s="1">
        <v>0.4641238425925926</v>
      </c>
      <c r="D141" s="1">
        <f t="shared" si="3"/>
        <v>5.787037037036091E-05</v>
      </c>
    </row>
    <row r="142" spans="1:4" ht="12.75">
      <c r="A142">
        <v>20</v>
      </c>
      <c r="B142" t="s">
        <v>100</v>
      </c>
      <c r="C142" s="1">
        <v>0.46412847222222225</v>
      </c>
      <c r="D142" s="1">
        <f t="shared" si="3"/>
        <v>6.250000000002087E-05</v>
      </c>
    </row>
    <row r="143" spans="1:4" ht="12.75">
      <c r="A143">
        <v>21</v>
      </c>
      <c r="B143" t="s">
        <v>101</v>
      </c>
      <c r="C143" s="1">
        <v>0.4641331018518518</v>
      </c>
      <c r="D143" s="1">
        <f t="shared" si="3"/>
        <v>6.712962962956981E-05</v>
      </c>
    </row>
    <row r="144" spans="1:4" ht="12.75">
      <c r="A144">
        <v>22</v>
      </c>
      <c r="B144" t="s">
        <v>102</v>
      </c>
      <c r="C144" s="1">
        <v>0.4641365740740741</v>
      </c>
      <c r="D144" s="1">
        <f t="shared" si="3"/>
        <v>7.060185185187029E-05</v>
      </c>
    </row>
    <row r="145" spans="1:4" ht="12.75">
      <c r="A145">
        <v>23</v>
      </c>
      <c r="B145" t="s">
        <v>103</v>
      </c>
      <c r="C145" s="1">
        <v>0.46414120370370365</v>
      </c>
      <c r="D145" s="1">
        <f t="shared" si="3"/>
        <v>7.523148148141923E-05</v>
      </c>
    </row>
    <row r="146" spans="1:4" ht="12.75">
      <c r="A146">
        <v>24</v>
      </c>
      <c r="B146" t="s">
        <v>104</v>
      </c>
      <c r="C146" s="1">
        <v>0.4641458333333333</v>
      </c>
      <c r="D146" s="1">
        <f t="shared" si="3"/>
        <v>7.986111111107919E-05</v>
      </c>
    </row>
    <row r="147" spans="1:4" ht="12.75">
      <c r="A147">
        <v>25</v>
      </c>
      <c r="B147" t="s">
        <v>105</v>
      </c>
      <c r="C147" s="1">
        <v>0.464150462962963</v>
      </c>
      <c r="D147" s="1">
        <f t="shared" si="3"/>
        <v>8.449074074073915E-05</v>
      </c>
    </row>
    <row r="148" spans="1:4" ht="12.75">
      <c r="A148">
        <v>26</v>
      </c>
      <c r="B148" t="s">
        <v>106</v>
      </c>
      <c r="C148" s="1">
        <v>0.4641550925925926</v>
      </c>
      <c r="D148" s="1">
        <f t="shared" si="3"/>
        <v>8.91203703703436E-05</v>
      </c>
    </row>
    <row r="149" spans="1:4" ht="12.75">
      <c r="A149">
        <v>27</v>
      </c>
      <c r="B149" t="s">
        <v>107</v>
      </c>
      <c r="C149" s="1">
        <v>0.464160879629629</v>
      </c>
      <c r="D149" s="1">
        <f t="shared" si="3"/>
        <v>9.490740740675241E-05</v>
      </c>
    </row>
    <row r="150" spans="1:4" ht="12.75">
      <c r="A150">
        <v>28</v>
      </c>
      <c r="B150" t="s">
        <v>108</v>
      </c>
      <c r="C150" s="1">
        <v>0.46416435185185184</v>
      </c>
      <c r="D150" s="1">
        <f t="shared" si="3"/>
        <v>9.8379629629608E-05</v>
      </c>
    </row>
    <row r="151" spans="1:4" ht="12.75">
      <c r="A151">
        <v>29</v>
      </c>
      <c r="B151" t="s">
        <v>109</v>
      </c>
      <c r="C151" s="1">
        <v>0.4641689814814815</v>
      </c>
      <c r="D151" s="1">
        <f t="shared" si="3"/>
        <v>0.00010300925925926796</v>
      </c>
    </row>
    <row r="152" spans="1:4" ht="12.75">
      <c r="A152">
        <v>30</v>
      </c>
      <c r="B152" t="s">
        <v>60</v>
      </c>
      <c r="C152" s="1">
        <v>0.46417361111111116</v>
      </c>
      <c r="D152" s="1">
        <f>C152-C$123</f>
        <v>0.00010763888888892792</v>
      </c>
    </row>
    <row r="154" ht="12.75">
      <c r="A154" t="s">
        <v>116</v>
      </c>
    </row>
    <row r="155" ht="12.75">
      <c r="D155" s="1">
        <f>D152-D132</f>
        <v>8.912037037045462E-05</v>
      </c>
    </row>
    <row r="156" spans="1:3" ht="12.75">
      <c r="A156" t="s">
        <v>117</v>
      </c>
      <c r="B156" s="4">
        <f>20*C121/7.7</f>
        <v>63577516.62337662</v>
      </c>
      <c r="C156" t="s">
        <v>118</v>
      </c>
    </row>
    <row r="157" spans="2:3" ht="12.75">
      <c r="B157" s="9">
        <f>B156/1024/1024</f>
        <v>60.6322447046057</v>
      </c>
      <c r="C157" t="s">
        <v>119</v>
      </c>
    </row>
    <row r="159" spans="1:10" ht="12.75">
      <c r="A159" s="6" t="s">
        <v>121</v>
      </c>
      <c r="B159" s="6"/>
      <c r="C159" s="6"/>
      <c r="D159" s="6"/>
      <c r="E159" s="6"/>
      <c r="F159" s="6"/>
      <c r="G159" s="6"/>
      <c r="H159" s="6"/>
      <c r="I159" s="6"/>
      <c r="J159" s="6"/>
    </row>
    <row r="161" spans="1:4" ht="12.75">
      <c r="A161" s="5" t="s">
        <v>0</v>
      </c>
      <c r="B161" s="5" t="s">
        <v>122</v>
      </c>
      <c r="C161" s="5" t="s">
        <v>4</v>
      </c>
      <c r="D161" s="5" t="s">
        <v>123</v>
      </c>
    </row>
    <row r="162" spans="1:3" ht="12.75">
      <c r="A162" s="2" t="s">
        <v>2</v>
      </c>
      <c r="C162">
        <v>30</v>
      </c>
    </row>
    <row r="163" spans="1:3" ht="12.75">
      <c r="A163" s="2" t="s">
        <v>54</v>
      </c>
      <c r="C163">
        <v>30</v>
      </c>
    </row>
    <row r="164" spans="1:3" ht="12.75">
      <c r="A164" t="s">
        <v>51</v>
      </c>
      <c r="C164" s="4">
        <v>741925866</v>
      </c>
    </row>
    <row r="165" spans="1:3" ht="12.75">
      <c r="A165" s="2" t="s">
        <v>52</v>
      </c>
      <c r="C165" s="4">
        <f>C164/C163</f>
        <v>24730862.2</v>
      </c>
    </row>
    <row r="166" spans="1:4" ht="12.75">
      <c r="A166" s="2" t="s">
        <v>48</v>
      </c>
      <c r="D166" s="5" t="s">
        <v>152</v>
      </c>
    </row>
    <row r="167" spans="1:4" ht="12.75">
      <c r="A167">
        <v>1</v>
      </c>
      <c r="B167" t="s">
        <v>122</v>
      </c>
      <c r="C167" s="1">
        <v>0.5253472222222222</v>
      </c>
      <c r="D167" s="1">
        <f>C167-C$167</f>
        <v>0</v>
      </c>
    </row>
    <row r="168" spans="1:4" ht="12.75">
      <c r="A168">
        <v>2</v>
      </c>
      <c r="B168" t="s">
        <v>124</v>
      </c>
      <c r="C168" s="1">
        <v>0.525349537037037</v>
      </c>
      <c r="D168" s="1">
        <f>C168-C$167</f>
        <v>2.3148148148299796E-06</v>
      </c>
    </row>
    <row r="169" spans="1:4" ht="12.75">
      <c r="A169">
        <v>3</v>
      </c>
      <c r="B169" t="s">
        <v>125</v>
      </c>
      <c r="C169" s="1">
        <v>0.5253506944444445</v>
      </c>
      <c r="D169" s="1">
        <f aca="true" t="shared" si="4" ref="D169:D196">C169-C$167</f>
        <v>3.4722222223004806E-06</v>
      </c>
    </row>
    <row r="170" spans="1:4" ht="12.75">
      <c r="A170">
        <v>4</v>
      </c>
      <c r="B170" t="s">
        <v>126</v>
      </c>
      <c r="C170" s="1">
        <v>0.5253530092592592</v>
      </c>
      <c r="D170" s="1">
        <f t="shared" si="4"/>
        <v>5.787037037019438E-06</v>
      </c>
    </row>
    <row r="171" spans="1:4" ht="12.75">
      <c r="A171">
        <v>5</v>
      </c>
      <c r="B171" t="s">
        <v>127</v>
      </c>
      <c r="C171" s="1">
        <v>0.525355324074074</v>
      </c>
      <c r="D171" s="1">
        <f t="shared" si="4"/>
        <v>8.101851851849418E-06</v>
      </c>
    </row>
    <row r="172" spans="1:4" ht="12.75">
      <c r="A172">
        <v>6</v>
      </c>
      <c r="B172" t="s">
        <v>128</v>
      </c>
      <c r="C172" s="1">
        <v>0.525357638888889</v>
      </c>
      <c r="D172" s="1">
        <f t="shared" si="4"/>
        <v>1.041666666679042E-05</v>
      </c>
    </row>
    <row r="173" spans="1:4" ht="12.75">
      <c r="A173">
        <v>7</v>
      </c>
      <c r="B173" t="s">
        <v>129</v>
      </c>
      <c r="C173" s="1">
        <v>0.525359953703703</v>
      </c>
      <c r="D173" s="1">
        <f t="shared" si="4"/>
        <v>1.2731481480843243E-05</v>
      </c>
    </row>
    <row r="174" spans="1:4" ht="12.75">
      <c r="A174">
        <v>8</v>
      </c>
      <c r="B174" t="s">
        <v>130</v>
      </c>
      <c r="C174" s="1">
        <v>0.5253611111111111</v>
      </c>
      <c r="D174" s="1">
        <f t="shared" si="4"/>
        <v>1.3888888888868856E-05</v>
      </c>
    </row>
    <row r="175" spans="1:4" ht="12.75">
      <c r="A175">
        <v>9</v>
      </c>
      <c r="B175" t="s">
        <v>131</v>
      </c>
      <c r="C175" s="1">
        <v>0.5253668981481482</v>
      </c>
      <c r="D175" s="1">
        <f t="shared" si="4"/>
        <v>1.9675925925999316E-05</v>
      </c>
    </row>
    <row r="176" spans="1:4" ht="12.75">
      <c r="A176">
        <v>10</v>
      </c>
      <c r="B176" t="s">
        <v>132</v>
      </c>
      <c r="C176" s="1">
        <v>0.5253738425925926</v>
      </c>
      <c r="D176" s="1">
        <f t="shared" si="4"/>
        <v>2.6620370370378232E-05</v>
      </c>
    </row>
    <row r="177" spans="1:4" ht="12.75">
      <c r="A177">
        <v>11</v>
      </c>
      <c r="B177" t="s">
        <v>133</v>
      </c>
      <c r="C177" s="1">
        <v>0.5253819444444444</v>
      </c>
      <c r="D177" s="1">
        <f t="shared" si="4"/>
        <v>3.472222222222765E-05</v>
      </c>
    </row>
    <row r="178" spans="1:4" ht="12.75">
      <c r="A178">
        <v>12</v>
      </c>
      <c r="B178" t="s">
        <v>134</v>
      </c>
      <c r="C178" s="1">
        <v>0.5253900462962963</v>
      </c>
      <c r="D178" s="1">
        <f t="shared" si="4"/>
        <v>4.282407407407707E-05</v>
      </c>
    </row>
    <row r="179" spans="1:4" ht="12.75">
      <c r="A179">
        <v>13</v>
      </c>
      <c r="B179" t="s">
        <v>135</v>
      </c>
      <c r="C179" s="1">
        <v>0.525398148148149</v>
      </c>
      <c r="D179" s="1">
        <f t="shared" si="4"/>
        <v>5.0925925926814664E-05</v>
      </c>
    </row>
    <row r="180" spans="1:4" ht="12.75">
      <c r="A180">
        <v>14</v>
      </c>
      <c r="B180" t="s">
        <v>136</v>
      </c>
      <c r="C180" s="1">
        <v>0.5254050925925926</v>
      </c>
      <c r="D180" s="1">
        <f t="shared" si="4"/>
        <v>5.7870370370416424E-05</v>
      </c>
    </row>
    <row r="181" spans="1:4" ht="12.75">
      <c r="A181">
        <v>15</v>
      </c>
      <c r="B181" t="s">
        <v>137</v>
      </c>
      <c r="C181" s="1">
        <v>0.5254131944444445</v>
      </c>
      <c r="D181" s="1">
        <f t="shared" si="4"/>
        <v>6.597222222226584E-05</v>
      </c>
    </row>
    <row r="182" spans="1:4" ht="12.75">
      <c r="A182">
        <v>16</v>
      </c>
      <c r="B182" t="s">
        <v>138</v>
      </c>
      <c r="C182" s="1">
        <v>0.525421296296296</v>
      </c>
      <c r="D182" s="1">
        <f t="shared" si="4"/>
        <v>7.407407407378219E-05</v>
      </c>
    </row>
    <row r="183" spans="1:4" ht="12.75">
      <c r="A183">
        <v>17</v>
      </c>
      <c r="B183" t="s">
        <v>139</v>
      </c>
      <c r="C183" s="1">
        <v>0.5254282407407408</v>
      </c>
      <c r="D183" s="1">
        <f t="shared" si="4"/>
        <v>8.10185185186052E-05</v>
      </c>
    </row>
    <row r="184" spans="1:4" ht="12.75">
      <c r="A184">
        <v>18</v>
      </c>
      <c r="B184" t="s">
        <v>140</v>
      </c>
      <c r="C184" s="1">
        <v>0.5254375</v>
      </c>
      <c r="D184" s="1">
        <f t="shared" si="4"/>
        <v>9.02777777778141E-05</v>
      </c>
    </row>
    <row r="185" spans="1:4" ht="12.75">
      <c r="A185">
        <v>19</v>
      </c>
      <c r="B185" t="s">
        <v>141</v>
      </c>
      <c r="C185" s="1">
        <v>0.5254444444444445</v>
      </c>
      <c r="D185" s="1">
        <f t="shared" si="4"/>
        <v>9.722222222230403E-05</v>
      </c>
    </row>
    <row r="186" spans="1:4" ht="12.75">
      <c r="A186">
        <v>20</v>
      </c>
      <c r="B186" t="s">
        <v>142</v>
      </c>
      <c r="C186" s="1">
        <v>0.5254525462962963</v>
      </c>
      <c r="D186" s="1">
        <f t="shared" si="4"/>
        <v>0.00010532407407415345</v>
      </c>
    </row>
    <row r="187" spans="1:4" ht="12.75">
      <c r="A187">
        <v>21</v>
      </c>
      <c r="B187" t="s">
        <v>143</v>
      </c>
      <c r="C187" s="1">
        <v>0.5254606481481482</v>
      </c>
      <c r="D187" s="1">
        <f t="shared" si="4"/>
        <v>0.00011342592592600287</v>
      </c>
    </row>
    <row r="188" spans="1:4" ht="12.75">
      <c r="A188">
        <v>22</v>
      </c>
      <c r="B188" t="s">
        <v>144</v>
      </c>
      <c r="C188" s="1">
        <v>0.52546875</v>
      </c>
      <c r="D188" s="1">
        <f t="shared" si="4"/>
        <v>0.00012152777777785229</v>
      </c>
    </row>
    <row r="189" spans="1:4" ht="12.75">
      <c r="A189">
        <v>23</v>
      </c>
      <c r="B189" t="s">
        <v>145</v>
      </c>
      <c r="C189" s="1">
        <v>0.525476851851852</v>
      </c>
      <c r="D189" s="1">
        <f t="shared" si="4"/>
        <v>0.00012962962962981273</v>
      </c>
    </row>
    <row r="190" spans="1:4" ht="12.75">
      <c r="A190">
        <v>24</v>
      </c>
      <c r="B190" t="s">
        <v>146</v>
      </c>
      <c r="C190" s="1">
        <v>0.525484953703704</v>
      </c>
      <c r="D190" s="1">
        <f t="shared" si="4"/>
        <v>0.00013773148148177317</v>
      </c>
    </row>
    <row r="191" spans="1:4" ht="12.75">
      <c r="A191">
        <v>25</v>
      </c>
      <c r="B191" t="s">
        <v>147</v>
      </c>
      <c r="C191" s="1">
        <v>0.525493055555556</v>
      </c>
      <c r="D191" s="1">
        <f t="shared" si="4"/>
        <v>0.00014583333333384463</v>
      </c>
    </row>
    <row r="192" spans="1:4" ht="12.75">
      <c r="A192">
        <v>26</v>
      </c>
      <c r="B192" t="s">
        <v>148</v>
      </c>
      <c r="C192" s="1">
        <v>0.525501157407407</v>
      </c>
      <c r="D192" s="1">
        <f t="shared" si="4"/>
        <v>0.00015393518518480587</v>
      </c>
    </row>
    <row r="193" spans="1:4" ht="12.75">
      <c r="A193">
        <v>27</v>
      </c>
      <c r="B193" t="s">
        <v>149</v>
      </c>
      <c r="C193" s="1">
        <v>0.525509259259259</v>
      </c>
      <c r="D193" s="1">
        <f t="shared" si="4"/>
        <v>0.0001620370370367663</v>
      </c>
    </row>
    <row r="194" spans="1:4" ht="12.75">
      <c r="A194">
        <v>28</v>
      </c>
      <c r="B194" t="s">
        <v>150</v>
      </c>
      <c r="C194" s="1">
        <v>0.525517361111111</v>
      </c>
      <c r="D194" s="1">
        <f t="shared" si="4"/>
        <v>0.00017013888888883777</v>
      </c>
    </row>
    <row r="195" spans="1:4" ht="12.75">
      <c r="A195">
        <v>29</v>
      </c>
      <c r="B195" t="s">
        <v>151</v>
      </c>
      <c r="C195" s="1">
        <v>0.525525462962963</v>
      </c>
      <c r="D195" s="1">
        <f t="shared" si="4"/>
        <v>0.0001782407407407982</v>
      </c>
    </row>
    <row r="196" spans="1:4" ht="12.75">
      <c r="A196">
        <v>30</v>
      </c>
      <c r="B196" t="s">
        <v>123</v>
      </c>
      <c r="C196" s="1">
        <v>0.525533564814815</v>
      </c>
      <c r="D196" s="1">
        <f t="shared" si="4"/>
        <v>0.00018634259259275865</v>
      </c>
    </row>
    <row r="198" ht="12.75">
      <c r="A198" t="s">
        <v>154</v>
      </c>
    </row>
    <row r="199" ht="12.75">
      <c r="D199" s="1">
        <f>D196-D176</f>
        <v>0.00015972222222238042</v>
      </c>
    </row>
    <row r="200" spans="1:3" ht="12.75">
      <c r="A200" t="s">
        <v>117</v>
      </c>
      <c r="B200" s="4">
        <f>20*C165/13.8</f>
        <v>35841829.27536232</v>
      </c>
      <c r="C200" t="s">
        <v>118</v>
      </c>
    </row>
    <row r="201" spans="2:3" ht="12.75">
      <c r="B201" s="10">
        <f>B200/1024/1024</f>
        <v>34.18143203293068</v>
      </c>
      <c r="C201" s="12" t="s">
        <v>119</v>
      </c>
    </row>
    <row r="203" spans="1:10" ht="12.75">
      <c r="A203" s="6" t="s">
        <v>120</v>
      </c>
      <c r="B203" s="6"/>
      <c r="C203" s="6"/>
      <c r="D203" s="6"/>
      <c r="E203" s="6"/>
      <c r="F203" s="6"/>
      <c r="G203" s="6"/>
      <c r="H203" s="6"/>
      <c r="I203" s="6"/>
      <c r="J203" s="6"/>
    </row>
    <row r="205" spans="1:4" ht="12.75">
      <c r="A205" s="5" t="s">
        <v>0</v>
      </c>
      <c r="B205" s="5" t="s">
        <v>160</v>
      </c>
      <c r="C205" s="5" t="s">
        <v>4</v>
      </c>
      <c r="D205" s="5" t="s">
        <v>157</v>
      </c>
    </row>
    <row r="206" ht="12.75">
      <c r="A206" t="s">
        <v>155</v>
      </c>
    </row>
    <row r="207" spans="1:3" ht="12.75">
      <c r="A207" s="2" t="s">
        <v>2</v>
      </c>
      <c r="C207">
        <v>100</v>
      </c>
    </row>
    <row r="208" spans="1:3" ht="12.75">
      <c r="A208" s="2" t="s">
        <v>54</v>
      </c>
      <c r="C208">
        <v>24</v>
      </c>
    </row>
    <row r="209" spans="1:3" ht="12.75">
      <c r="A209" t="s">
        <v>51</v>
      </c>
      <c r="C209" s="4">
        <v>748455935</v>
      </c>
    </row>
    <row r="210" spans="1:3" ht="12.75">
      <c r="A210" s="2" t="s">
        <v>52</v>
      </c>
      <c r="C210" s="4">
        <f>C209/C208</f>
        <v>31185663.958333332</v>
      </c>
    </row>
    <row r="211" spans="1:4" ht="12.75">
      <c r="A211" s="2" t="s">
        <v>48</v>
      </c>
      <c r="D211" s="5" t="s">
        <v>203</v>
      </c>
    </row>
    <row r="212" spans="1:4" ht="12.75">
      <c r="A212">
        <v>1</v>
      </c>
      <c r="B212" t="s">
        <v>160</v>
      </c>
      <c r="C212" s="1">
        <v>0.5698854166666667</v>
      </c>
      <c r="D212" s="1">
        <f>C212-C$212</f>
        <v>0</v>
      </c>
    </row>
    <row r="213" spans="1:4" ht="12.75">
      <c r="A213">
        <v>2</v>
      </c>
      <c r="B213" t="s">
        <v>161</v>
      </c>
      <c r="C213" s="1">
        <v>0.5698877314814815</v>
      </c>
      <c r="D213" s="1">
        <f>C213-C$212</f>
        <v>2.3148148148299796E-06</v>
      </c>
    </row>
    <row r="214" spans="1:4" ht="12.75">
      <c r="A214">
        <v>3</v>
      </c>
      <c r="B214" t="s">
        <v>162</v>
      </c>
      <c r="C214" s="1">
        <v>0.569890046296296</v>
      </c>
      <c r="D214" s="1">
        <f aca="true" t="shared" si="5" ref="D214:D235">C214-C$212</f>
        <v>4.629629629326892E-06</v>
      </c>
    </row>
    <row r="215" spans="1:4" ht="12.75">
      <c r="A215">
        <v>4</v>
      </c>
      <c r="B215" t="s">
        <v>163</v>
      </c>
      <c r="C215" s="1">
        <v>0.569892361111111</v>
      </c>
      <c r="D215" s="1">
        <f t="shared" si="5"/>
        <v>6.944444444267894E-06</v>
      </c>
    </row>
    <row r="216" spans="1:4" ht="12.75">
      <c r="A216">
        <v>5</v>
      </c>
      <c r="B216" t="s">
        <v>164</v>
      </c>
      <c r="C216" s="1">
        <v>0.569894675925925</v>
      </c>
      <c r="D216" s="1">
        <f t="shared" si="5"/>
        <v>9.259259258320718E-06</v>
      </c>
    </row>
    <row r="217" spans="1:4" ht="12.75">
      <c r="A217">
        <v>6</v>
      </c>
      <c r="B217" t="s">
        <v>165</v>
      </c>
      <c r="C217" s="1">
        <v>0.5698958333333334</v>
      </c>
      <c r="D217" s="1">
        <f t="shared" si="5"/>
        <v>1.0416666666679397E-05</v>
      </c>
    </row>
    <row r="218" spans="1:4" ht="12.75">
      <c r="A218">
        <v>7</v>
      </c>
      <c r="B218" t="s">
        <v>166</v>
      </c>
      <c r="C218" s="1">
        <v>0.569899305555554</v>
      </c>
      <c r="D218" s="1">
        <f t="shared" si="5"/>
        <v>1.3888888887314543E-05</v>
      </c>
    </row>
    <row r="219" spans="1:4" ht="12.75">
      <c r="A219">
        <v>8</v>
      </c>
      <c r="B219" t="s">
        <v>167</v>
      </c>
      <c r="C219" s="1">
        <v>0.5699027777777778</v>
      </c>
      <c r="D219" s="1">
        <f t="shared" si="5"/>
        <v>1.7361111111058314E-05</v>
      </c>
    </row>
    <row r="220" spans="1:4" ht="12.75">
      <c r="A220">
        <v>9</v>
      </c>
      <c r="B220" t="s">
        <v>168</v>
      </c>
      <c r="C220" s="1">
        <v>0.5699085648148149</v>
      </c>
      <c r="D220" s="1">
        <f t="shared" si="5"/>
        <v>2.3148148148188774E-05</v>
      </c>
    </row>
    <row r="221" spans="1:5" ht="12.75">
      <c r="A221">
        <v>10</v>
      </c>
      <c r="B221" t="s">
        <v>169</v>
      </c>
      <c r="C221" s="1">
        <v>0.569914351851852</v>
      </c>
      <c r="D221" s="1">
        <f t="shared" si="5"/>
        <v>2.8935185185319234E-05</v>
      </c>
      <c r="E221">
        <v>1</v>
      </c>
    </row>
    <row r="222" spans="1:5" ht="12.75">
      <c r="A222">
        <v>11</v>
      </c>
      <c r="B222" t="s">
        <v>170</v>
      </c>
      <c r="C222" s="1">
        <v>0.5699189814814815</v>
      </c>
      <c r="D222" s="1">
        <f t="shared" si="5"/>
        <v>3.356481481475715E-05</v>
      </c>
      <c r="E222">
        <v>2</v>
      </c>
    </row>
    <row r="223" spans="1:5" ht="12.75">
      <c r="A223">
        <v>12</v>
      </c>
      <c r="B223" t="s">
        <v>171</v>
      </c>
      <c r="C223" s="1">
        <v>0.5699247685185186</v>
      </c>
      <c r="D223" s="1">
        <f t="shared" si="5"/>
        <v>3.935185185188761E-05</v>
      </c>
      <c r="E223">
        <v>3</v>
      </c>
    </row>
    <row r="224" spans="1:5" ht="12.75">
      <c r="A224">
        <v>13</v>
      </c>
      <c r="B224" t="s">
        <v>172</v>
      </c>
      <c r="C224" s="1">
        <v>0.569930555555556</v>
      </c>
      <c r="D224" s="1">
        <f t="shared" si="5"/>
        <v>4.5138888889351136E-05</v>
      </c>
      <c r="E224">
        <v>4</v>
      </c>
    </row>
    <row r="225" spans="1:5" ht="12.75">
      <c r="A225">
        <v>14</v>
      </c>
      <c r="B225" t="s">
        <v>173</v>
      </c>
      <c r="C225" s="1">
        <v>0.5699351851851852</v>
      </c>
      <c r="D225" s="1">
        <f t="shared" si="5"/>
        <v>4.9768518518455984E-05</v>
      </c>
      <c r="E225">
        <v>5</v>
      </c>
    </row>
    <row r="226" spans="1:5" ht="12.75">
      <c r="A226">
        <v>15</v>
      </c>
      <c r="B226" t="s">
        <v>174</v>
      </c>
      <c r="C226" s="1">
        <v>0.5699409722222223</v>
      </c>
      <c r="D226" s="1">
        <f t="shared" si="5"/>
        <v>5.5555555555586444E-05</v>
      </c>
      <c r="E226">
        <v>6</v>
      </c>
    </row>
    <row r="227" spans="1:5" ht="12.75">
      <c r="A227">
        <v>16</v>
      </c>
      <c r="B227" t="s">
        <v>175</v>
      </c>
      <c r="C227" s="1">
        <v>0.569946759259259</v>
      </c>
      <c r="D227" s="1">
        <f t="shared" si="5"/>
        <v>6.134259259227282E-05</v>
      </c>
      <c r="E227">
        <v>7</v>
      </c>
    </row>
    <row r="228" spans="1:5" ht="12.75">
      <c r="A228">
        <v>17</v>
      </c>
      <c r="B228" t="s">
        <v>176</v>
      </c>
      <c r="C228" s="1">
        <v>0.569952546296297</v>
      </c>
      <c r="D228" s="1">
        <f t="shared" si="5"/>
        <v>6.712962963029145E-05</v>
      </c>
      <c r="E228">
        <v>8</v>
      </c>
    </row>
    <row r="229" spans="1:5" ht="12.75">
      <c r="A229">
        <v>18</v>
      </c>
      <c r="B229" t="s">
        <v>177</v>
      </c>
      <c r="C229" s="1">
        <v>0.569957175925926</v>
      </c>
      <c r="D229" s="1">
        <f t="shared" si="5"/>
        <v>7.175925925928528E-05</v>
      </c>
      <c r="E229">
        <v>9</v>
      </c>
    </row>
    <row r="230" spans="1:5" ht="12.75">
      <c r="A230">
        <v>19</v>
      </c>
      <c r="B230" t="s">
        <v>178</v>
      </c>
      <c r="C230" s="1">
        <v>0.5699629629629629</v>
      </c>
      <c r="D230" s="1">
        <f t="shared" si="5"/>
        <v>7.75462962961937E-05</v>
      </c>
      <c r="E230">
        <v>10</v>
      </c>
    </row>
    <row r="231" spans="1:5" ht="12.75">
      <c r="A231">
        <v>20</v>
      </c>
      <c r="B231" t="s">
        <v>179</v>
      </c>
      <c r="C231" s="1">
        <v>0.56996875</v>
      </c>
      <c r="D231" s="1">
        <f t="shared" si="5"/>
        <v>8.333333333332416E-05</v>
      </c>
      <c r="E231">
        <v>11</v>
      </c>
    </row>
    <row r="232" spans="1:5" ht="12.75">
      <c r="A232">
        <v>21</v>
      </c>
      <c r="B232" t="s">
        <v>180</v>
      </c>
      <c r="C232" s="1">
        <v>0.5699756944444444</v>
      </c>
      <c r="D232" s="1">
        <f t="shared" si="5"/>
        <v>9.027777777770307E-05</v>
      </c>
      <c r="E232">
        <v>12</v>
      </c>
    </row>
    <row r="233" spans="1:5" ht="12.75">
      <c r="A233">
        <v>22</v>
      </c>
      <c r="B233" t="s">
        <v>181</v>
      </c>
      <c r="C233" s="1">
        <v>0.569980324074074</v>
      </c>
      <c r="D233" s="1">
        <f t="shared" si="5"/>
        <v>9.490740740725201E-05</v>
      </c>
      <c r="E233">
        <v>13</v>
      </c>
    </row>
    <row r="234" spans="1:5" ht="12.75">
      <c r="A234">
        <v>23</v>
      </c>
      <c r="B234" t="s">
        <v>182</v>
      </c>
      <c r="C234" s="1">
        <v>0.569986111111111</v>
      </c>
      <c r="D234" s="1">
        <f t="shared" si="5"/>
        <v>0.00010069444444427145</v>
      </c>
      <c r="E234">
        <v>14</v>
      </c>
    </row>
    <row r="235" spans="1:5" ht="12.75">
      <c r="A235">
        <v>24</v>
      </c>
      <c r="B235" t="s">
        <v>157</v>
      </c>
      <c r="C235" s="1">
        <v>0.5699930555555556</v>
      </c>
      <c r="D235" s="1">
        <f t="shared" si="5"/>
        <v>0.00010763888888887241</v>
      </c>
      <c r="E235">
        <v>15</v>
      </c>
    </row>
    <row r="236" s="2" customFormat="1" ht="12.75">
      <c r="A236" s="2" t="s">
        <v>183</v>
      </c>
    </row>
    <row r="237" s="2" customFormat="1" ht="12.75">
      <c r="D237" s="7">
        <f>D235-D220</f>
        <v>8.449074074068363E-05</v>
      </c>
    </row>
    <row r="238" spans="1:3" s="2" customFormat="1" ht="12.75">
      <c r="A238" s="2" t="s">
        <v>117</v>
      </c>
      <c r="B238" s="8">
        <f>15*C210/7.3</f>
        <v>64080131.42123288</v>
      </c>
      <c r="C238" s="2" t="s">
        <v>118</v>
      </c>
    </row>
    <row r="239" spans="2:3" s="2" customFormat="1" ht="12.75">
      <c r="B239" s="10">
        <f>B238/1024/1024</f>
        <v>61.11157552836693</v>
      </c>
      <c r="C239" s="11" t="s">
        <v>119</v>
      </c>
    </row>
    <row r="240" s="2" customFormat="1" ht="12.75"/>
    <row r="242" spans="1:4" ht="12.75">
      <c r="A242" s="5" t="s">
        <v>0</v>
      </c>
      <c r="B242" s="5" t="s">
        <v>158</v>
      </c>
      <c r="C242" s="5" t="s">
        <v>4</v>
      </c>
      <c r="D242" s="5" t="s">
        <v>159</v>
      </c>
    </row>
    <row r="243" ht="12.75">
      <c r="A243" t="s">
        <v>156</v>
      </c>
    </row>
    <row r="244" spans="1:3" ht="12.75">
      <c r="A244" s="2" t="s">
        <v>2</v>
      </c>
      <c r="C244">
        <v>100</v>
      </c>
    </row>
    <row r="245" ht="12.75">
      <c r="A245" s="2" t="s">
        <v>54</v>
      </c>
    </row>
    <row r="246" spans="1:3" ht="12.75">
      <c r="A246" t="s">
        <v>51</v>
      </c>
      <c r="C246" s="4"/>
    </row>
    <row r="247" spans="1:3" ht="12.75">
      <c r="A247" s="2" t="s">
        <v>52</v>
      </c>
      <c r="C247" s="4" t="e">
        <f>C246/C245</f>
        <v>#DIV/0!</v>
      </c>
    </row>
    <row r="248" spans="1:4" ht="12.75">
      <c r="A248" s="2" t="s">
        <v>48</v>
      </c>
      <c r="D248" s="5" t="s">
        <v>202</v>
      </c>
    </row>
    <row r="249" spans="1:4" ht="12.75">
      <c r="A249">
        <v>1</v>
      </c>
      <c r="B249" t="s">
        <v>158</v>
      </c>
      <c r="C249" s="1">
        <v>0.5745358796296296</v>
      </c>
      <c r="D249" s="1">
        <f>C249-C$249</f>
        <v>0</v>
      </c>
    </row>
    <row r="250" spans="1:4" ht="12.75">
      <c r="A250">
        <v>2</v>
      </c>
      <c r="B250" t="s">
        <v>184</v>
      </c>
      <c r="C250" s="1">
        <v>0.5745370370370371</v>
      </c>
      <c r="D250" s="1">
        <f>C250-C$249</f>
        <v>1.157407407470501E-06</v>
      </c>
    </row>
    <row r="251" spans="1:4" ht="12.75">
      <c r="A251">
        <v>3</v>
      </c>
      <c r="B251" t="s">
        <v>185</v>
      </c>
      <c r="C251" s="1">
        <v>0.5745405092592593</v>
      </c>
      <c r="D251" s="1">
        <f aca="true" t="shared" si="6" ref="D251:D268">C251-C$249</f>
        <v>4.629629629659959E-06</v>
      </c>
    </row>
    <row r="252" spans="1:4" ht="12.75">
      <c r="A252">
        <v>4</v>
      </c>
      <c r="B252" t="s">
        <v>186</v>
      </c>
      <c r="C252" s="1">
        <v>0.5745428240740741</v>
      </c>
      <c r="D252" s="1">
        <f t="shared" si="6"/>
        <v>6.944444444489939E-06</v>
      </c>
    </row>
    <row r="253" spans="1:4" ht="12.75">
      <c r="A253">
        <v>5</v>
      </c>
      <c r="B253" t="s">
        <v>187</v>
      </c>
      <c r="C253" s="1">
        <v>0.574545138888889</v>
      </c>
      <c r="D253" s="1">
        <f t="shared" si="6"/>
        <v>9.259259259430941E-06</v>
      </c>
    </row>
    <row r="254" spans="1:4" ht="12.75">
      <c r="A254">
        <v>6</v>
      </c>
      <c r="B254" t="s">
        <v>188</v>
      </c>
      <c r="C254" s="1">
        <v>0.5745486111111111</v>
      </c>
      <c r="D254" s="1">
        <f t="shared" si="6"/>
        <v>1.2731481481509377E-05</v>
      </c>
    </row>
    <row r="255" spans="1:4" ht="12.75">
      <c r="A255">
        <v>7</v>
      </c>
      <c r="B255" t="s">
        <v>189</v>
      </c>
      <c r="C255" s="1">
        <v>0.5745509259259259</v>
      </c>
      <c r="D255" s="1">
        <f t="shared" si="6"/>
        <v>1.5046296296339357E-05</v>
      </c>
    </row>
    <row r="256" spans="1:4" ht="12.75">
      <c r="A256">
        <v>8</v>
      </c>
      <c r="B256" t="s">
        <v>190</v>
      </c>
      <c r="C256" s="1">
        <v>0.5745543981481481</v>
      </c>
      <c r="D256" s="1">
        <f t="shared" si="6"/>
        <v>1.8518518518528815E-05</v>
      </c>
    </row>
    <row r="257" spans="1:4" ht="12.75">
      <c r="A257">
        <v>9</v>
      </c>
      <c r="B257" t="s">
        <v>191</v>
      </c>
      <c r="C257" s="1">
        <v>0.5745625</v>
      </c>
      <c r="D257" s="1">
        <f t="shared" si="6"/>
        <v>2.6620370370378232E-05</v>
      </c>
    </row>
    <row r="258" spans="1:4" ht="12.75">
      <c r="A258">
        <v>10</v>
      </c>
      <c r="B258" t="s">
        <v>192</v>
      </c>
      <c r="C258" s="1">
        <v>0.5745682870370371</v>
      </c>
      <c r="D258" s="1">
        <f t="shared" si="6"/>
        <v>3.240740740750869E-05</v>
      </c>
    </row>
    <row r="259" spans="1:4" ht="12.75">
      <c r="A259">
        <v>11</v>
      </c>
      <c r="B259" t="s">
        <v>193</v>
      </c>
      <c r="C259" s="1">
        <v>0.5745798611111111</v>
      </c>
      <c r="D259" s="1">
        <f t="shared" si="6"/>
        <v>4.398148148154757E-05</v>
      </c>
    </row>
    <row r="260" spans="1:4" ht="12.75">
      <c r="A260">
        <v>12</v>
      </c>
      <c r="B260" t="s">
        <v>194</v>
      </c>
      <c r="C260" s="1">
        <v>0.5745925925925927</v>
      </c>
      <c r="D260" s="1">
        <f t="shared" si="6"/>
        <v>5.6712962963056945E-05</v>
      </c>
    </row>
    <row r="261" spans="1:4" ht="12.75">
      <c r="A261">
        <v>13</v>
      </c>
      <c r="B261" t="s">
        <v>195</v>
      </c>
      <c r="C261" s="1">
        <v>0.5746030092592592</v>
      </c>
      <c r="D261" s="1">
        <f t="shared" si="6"/>
        <v>6.712962962962532E-05</v>
      </c>
    </row>
    <row r="262" spans="1:4" ht="12.75">
      <c r="A262">
        <v>14</v>
      </c>
      <c r="B262" t="s">
        <v>196</v>
      </c>
      <c r="C262" s="1">
        <v>0.5746122685185185</v>
      </c>
      <c r="D262" s="1">
        <f t="shared" si="6"/>
        <v>7.638888888894524E-05</v>
      </c>
    </row>
    <row r="263" spans="1:4" ht="12.75">
      <c r="A263">
        <v>15</v>
      </c>
      <c r="B263" t="s">
        <v>197</v>
      </c>
      <c r="C263" s="1">
        <v>0.5746192129629629</v>
      </c>
      <c r="D263" s="1">
        <f t="shared" si="6"/>
        <v>8.333333333332416E-05</v>
      </c>
    </row>
    <row r="264" spans="1:4" ht="12.75">
      <c r="A264">
        <v>16</v>
      </c>
      <c r="B264" t="s">
        <v>198</v>
      </c>
      <c r="C264" s="1">
        <v>0.5746261574074074</v>
      </c>
      <c r="D264" s="1">
        <f t="shared" si="6"/>
        <v>9.02777777778141E-05</v>
      </c>
    </row>
    <row r="265" spans="1:4" ht="12.75">
      <c r="A265">
        <v>17</v>
      </c>
      <c r="B265" t="s">
        <v>199</v>
      </c>
      <c r="C265" s="1">
        <v>0.5746331018518519</v>
      </c>
      <c r="D265" s="1">
        <f t="shared" si="6"/>
        <v>9.722222222230403E-05</v>
      </c>
    </row>
    <row r="266" spans="1:4" ht="12.75">
      <c r="A266">
        <v>18</v>
      </c>
      <c r="B266" t="s">
        <v>200</v>
      </c>
      <c r="C266" s="1">
        <v>0.5746388888888889</v>
      </c>
      <c r="D266" s="1">
        <f t="shared" si="6"/>
        <v>0.00010300925925932347</v>
      </c>
    </row>
    <row r="267" spans="1:4" ht="12.75">
      <c r="A267">
        <v>19</v>
      </c>
      <c r="B267" t="s">
        <v>201</v>
      </c>
      <c r="C267" s="1">
        <v>0.5746458333333333</v>
      </c>
      <c r="D267" s="1">
        <f t="shared" si="6"/>
        <v>0.00010995370370370239</v>
      </c>
    </row>
    <row r="268" spans="1:4" ht="12.75">
      <c r="A268">
        <v>20</v>
      </c>
      <c r="B268" t="s">
        <v>159</v>
      </c>
      <c r="C268" s="1">
        <v>0.5746550925925926</v>
      </c>
      <c r="D268" s="1">
        <f t="shared" si="6"/>
        <v>0.0001192129629630223</v>
      </c>
    </row>
  </sheetData>
  <printOptions/>
  <pageMargins left="0.75" right="0.75" top="1" bottom="1" header="0.4921259845" footer="0.492125984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tayeb</dc:creator>
  <cp:keywords/>
  <dc:description/>
  <cp:lastModifiedBy>tayeb</cp:lastModifiedBy>
  <dcterms:created xsi:type="dcterms:W3CDTF">2015-01-25T09:05:06Z</dcterms:created>
  <dcterms:modified xsi:type="dcterms:W3CDTF">2015-01-25T14:52:20Z</dcterms:modified>
  <cp:category/>
  <cp:version/>
  <cp:contentType/>
  <cp:contentStatus/>
</cp:coreProperties>
</file>