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14760" activeTab="1"/>
  </bookViews>
  <sheets>
    <sheet name="Sommaire" sheetId="1" r:id="rId1"/>
    <sheet name="ecrans" sheetId="2" r:id="rId2"/>
    <sheet name="VIDEO" sheetId="3" r:id="rId3"/>
  </sheets>
  <definedNames>
    <definedName name="bits">'VIDEO'!$C$4</definedName>
    <definedName name="couleurs">'VIDEO'!$C$5</definedName>
    <definedName name="octets">'VIDEO'!$C$3</definedName>
  </definedNames>
  <calcPr fullCalcOnLoad="1"/>
</workbook>
</file>

<file path=xl/sharedStrings.xml><?xml version="1.0" encoding="utf-8"?>
<sst xmlns="http://schemas.openxmlformats.org/spreadsheetml/2006/main" count="63" uniqueCount="46">
  <si>
    <t>Norme</t>
  </si>
  <si>
    <t>VGA</t>
  </si>
  <si>
    <t>SVGA</t>
  </si>
  <si>
    <t>XGA</t>
  </si>
  <si>
    <t>WXGA</t>
  </si>
  <si>
    <t>SXGA</t>
  </si>
  <si>
    <t>SXGA+</t>
  </si>
  <si>
    <t>UXGA</t>
  </si>
  <si>
    <t>HDTV</t>
  </si>
  <si>
    <t>QXGA</t>
  </si>
  <si>
    <t>Rapport</t>
  </si>
  <si>
    <t>4/3</t>
  </si>
  <si>
    <t>16/9</t>
  </si>
  <si>
    <t>hor</t>
  </si>
  <si>
    <t>vert</t>
  </si>
  <si>
    <t>WSXGA+</t>
  </si>
  <si>
    <t>WUXGA+ = HDTVplus ?</t>
  </si>
  <si>
    <t>Résolutions d'écrans et vidéo</t>
  </si>
  <si>
    <t>Lien théorique entre couleurs, résolution, mémoire vidéo</t>
  </si>
  <si>
    <t>octets</t>
  </si>
  <si>
    <t>bits</t>
  </si>
  <si>
    <t>couleurs</t>
  </si>
  <si>
    <t>Résolution</t>
  </si>
  <si>
    <t>mémoire (ko)</t>
  </si>
  <si>
    <t>Possible avec</t>
  </si>
  <si>
    <t>1 Mo</t>
  </si>
  <si>
    <t>2 Mo</t>
  </si>
  <si>
    <t>4 Mo</t>
  </si>
  <si>
    <t>8 Mo</t>
  </si>
  <si>
    <t>Feuilles de ce classeur:</t>
  </si>
  <si>
    <t>taille en pouces</t>
  </si>
  <si>
    <t>pitch H</t>
  </si>
  <si>
    <t>pitch V</t>
  </si>
  <si>
    <t>16/10</t>
  </si>
  <si>
    <t>mon ancien écran au labo</t>
  </si>
  <si>
    <t>mon portable 15,4", et celui de Fred aussi</t>
  </si>
  <si>
    <t>Pixels</t>
  </si>
  <si>
    <t>hor cm</t>
  </si>
  <si>
    <t>vert cm</t>
  </si>
  <si>
    <t>Dell 2007WFP</t>
  </si>
  <si>
    <t>Dell 2407WFP</t>
  </si>
  <si>
    <t>Exemple</t>
  </si>
  <si>
    <t>QVGA</t>
  </si>
  <si>
    <t>PDA Acer n311</t>
  </si>
  <si>
    <t>PDA Eten Glofiish X500+</t>
  </si>
  <si>
    <t>PDA Eten Glofiish X500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</si>
</sst>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" fontId="0" fillId="0" borderId="1" xfId="0" applyNumberFormat="1" applyBorder="1" applyAlignment="1" quotePrefix="1">
      <alignment/>
    </xf>
    <xf numFmtId="0" fontId="0" fillId="0" borderId="1" xfId="0" applyBorder="1" applyAlignment="1" quotePrefix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B10" sqref="B10"/>
    </sheetView>
  </sheetViews>
  <sheetFormatPr defaultColWidth="11.421875" defaultRowHeight="12.75"/>
  <sheetData>
    <row r="1" ht="12.75">
      <c r="A1" s="1" t="s">
        <v>29</v>
      </c>
    </row>
    <row r="2" ht="12.75">
      <c r="A2" t="s">
        <v>17</v>
      </c>
    </row>
    <row r="3" ht="12.75">
      <c r="A3" t="s">
        <v>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21.140625" style="0" bestFit="1" customWidth="1"/>
    <col min="2" max="3" width="5.00390625" style="0" bestFit="1" customWidth="1"/>
    <col min="4" max="4" width="9.140625" style="13" bestFit="1" customWidth="1"/>
    <col min="5" max="5" width="7.421875" style="0" customWidth="1"/>
    <col min="6" max="6" width="5.57421875" style="0" bestFit="1" customWidth="1"/>
    <col min="7" max="7" width="14.00390625" style="0" bestFit="1" customWidth="1"/>
    <col min="8" max="8" width="7.28125" style="0" bestFit="1" customWidth="1"/>
    <col min="9" max="9" width="6.8515625" style="0" bestFit="1" customWidth="1"/>
    <col min="10" max="10" width="6.7109375" style="0" bestFit="1" customWidth="1"/>
    <col min="11" max="11" width="7.00390625" style="0" bestFit="1" customWidth="1"/>
    <col min="12" max="12" width="36.140625" style="0" bestFit="1" customWidth="1"/>
  </cols>
  <sheetData>
    <row r="1" ht="12.75">
      <c r="A1" s="1" t="s">
        <v>17</v>
      </c>
    </row>
    <row r="3" spans="1:12" ht="12.75">
      <c r="A3" s="14" t="s">
        <v>0</v>
      </c>
      <c r="B3" s="14" t="s">
        <v>13</v>
      </c>
      <c r="C3" s="14" t="s">
        <v>14</v>
      </c>
      <c r="D3" s="15" t="s">
        <v>36</v>
      </c>
      <c r="E3" s="14" t="s">
        <v>10</v>
      </c>
      <c r="F3" s="14"/>
      <c r="G3" s="14" t="s">
        <v>30</v>
      </c>
      <c r="H3" s="14" t="s">
        <v>31</v>
      </c>
      <c r="I3" s="14" t="s">
        <v>32</v>
      </c>
      <c r="J3" s="19" t="s">
        <v>37</v>
      </c>
      <c r="K3" s="19" t="s">
        <v>38</v>
      </c>
      <c r="L3" s="14" t="s">
        <v>41</v>
      </c>
    </row>
    <row r="4" spans="1:12" ht="12.75">
      <c r="A4" s="14" t="s">
        <v>42</v>
      </c>
      <c r="B4" s="14">
        <v>320</v>
      </c>
      <c r="C4" s="14">
        <v>240</v>
      </c>
      <c r="D4" s="15">
        <f>B4*C4</f>
        <v>76800</v>
      </c>
      <c r="E4" s="14">
        <f>B4/C4</f>
        <v>1.3333333333333333</v>
      </c>
      <c r="F4" s="16" t="s">
        <v>11</v>
      </c>
      <c r="G4" s="14">
        <v>2.8</v>
      </c>
      <c r="H4" s="18">
        <f>G4*25.4*COS(ATAN(C4/B4))/B4</f>
        <v>0.17779999999999999</v>
      </c>
      <c r="I4" s="18">
        <f>G4*25.4*SIN(ATAN(C4/B4))/C4</f>
        <v>0.17779999999999996</v>
      </c>
      <c r="J4" s="20">
        <f>$B4*$G4*2.54/SQRT($B4^2+$C4^2)</f>
        <v>5.6896</v>
      </c>
      <c r="K4" s="20">
        <f>$C4*$G4*2.54/SQRT($B4^2+$C4^2)</f>
        <v>4.2672</v>
      </c>
      <c r="L4" s="14" t="s">
        <v>45</v>
      </c>
    </row>
    <row r="5" spans="1:12" ht="12.75">
      <c r="A5" s="14" t="s">
        <v>1</v>
      </c>
      <c r="B5" s="14">
        <v>640</v>
      </c>
      <c r="C5" s="14">
        <v>480</v>
      </c>
      <c r="D5" s="15">
        <f>B5*C5</f>
        <v>307200</v>
      </c>
      <c r="E5" s="14">
        <f>B5/C5</f>
        <v>1.3333333333333333</v>
      </c>
      <c r="F5" s="16" t="s">
        <v>11</v>
      </c>
      <c r="G5" s="14">
        <v>2.8</v>
      </c>
      <c r="H5" s="18">
        <f>G5*25.4*COS(ATAN(C5/B5))/B5</f>
        <v>0.08889999999999999</v>
      </c>
      <c r="I5" s="18">
        <f>G5*25.4*SIN(ATAN(C5/B5))/C5</f>
        <v>0.08889999999999998</v>
      </c>
      <c r="J5" s="20">
        <f>$B5*$G5*2.54/SQRT($B5^2+$C5^2)</f>
        <v>5.6896</v>
      </c>
      <c r="K5" s="20">
        <f>$C5*$G5*2.54/SQRT($B5^2+$C5^2)</f>
        <v>4.2672</v>
      </c>
      <c r="L5" s="14" t="s">
        <v>44</v>
      </c>
    </row>
    <row r="6" spans="1:12" ht="12.75">
      <c r="A6" s="14" t="s">
        <v>1</v>
      </c>
      <c r="B6" s="14">
        <v>640</v>
      </c>
      <c r="C6" s="14">
        <v>480</v>
      </c>
      <c r="D6" s="15">
        <f aca="true" t="shared" si="0" ref="D6:D17">B6*C6</f>
        <v>307200</v>
      </c>
      <c r="E6" s="14">
        <f aca="true" t="shared" si="1" ref="E6:E17">B6/C6</f>
        <v>1.3333333333333333</v>
      </c>
      <c r="F6" s="16" t="s">
        <v>11</v>
      </c>
      <c r="G6" s="14">
        <v>3.7</v>
      </c>
      <c r="H6" s="18">
        <f>G6*25.4*COS(ATAN(C6/B6))/B6</f>
        <v>0.11747500000000002</v>
      </c>
      <c r="I6" s="18">
        <f>G6*25.4*SIN(ATAN(C6/B6))/C6</f>
        <v>0.117475</v>
      </c>
      <c r="J6" s="20">
        <f>$B6*$G6*2.54/SQRT($B6^2+$C6^2)</f>
        <v>7.518400000000001</v>
      </c>
      <c r="K6" s="20">
        <f>$C6*$G6*2.54/SQRT($B6^2+$C6^2)</f>
        <v>5.6388</v>
      </c>
      <c r="L6" s="14" t="s">
        <v>43</v>
      </c>
    </row>
    <row r="7" spans="1:12" ht="12.75">
      <c r="A7" s="14" t="s">
        <v>2</v>
      </c>
      <c r="B7" s="14">
        <v>800</v>
      </c>
      <c r="C7" s="14">
        <v>600</v>
      </c>
      <c r="D7" s="15">
        <f t="shared" si="0"/>
        <v>480000</v>
      </c>
      <c r="E7" s="14">
        <f t="shared" si="1"/>
        <v>1.3333333333333333</v>
      </c>
      <c r="F7" s="16" t="s">
        <v>11</v>
      </c>
      <c r="G7" s="14"/>
      <c r="H7" s="14"/>
      <c r="I7" s="14"/>
      <c r="J7" s="20"/>
      <c r="K7" s="20"/>
      <c r="L7" s="14"/>
    </row>
    <row r="8" spans="1:12" ht="12.75">
      <c r="A8" s="14" t="s">
        <v>3</v>
      </c>
      <c r="B8" s="14">
        <v>1024</v>
      </c>
      <c r="C8" s="14">
        <v>768</v>
      </c>
      <c r="D8" s="15">
        <f t="shared" si="0"/>
        <v>786432</v>
      </c>
      <c r="E8" s="14">
        <f t="shared" si="1"/>
        <v>1.3333333333333333</v>
      </c>
      <c r="F8" s="16" t="s">
        <v>11</v>
      </c>
      <c r="G8" s="14"/>
      <c r="H8" s="14"/>
      <c r="I8" s="14"/>
      <c r="J8" s="20"/>
      <c r="K8" s="20"/>
      <c r="L8" s="14"/>
    </row>
    <row r="9" spans="1:12" ht="12.75">
      <c r="A9" s="14" t="s">
        <v>4</v>
      </c>
      <c r="B9" s="14">
        <v>1280</v>
      </c>
      <c r="C9" s="14">
        <v>800</v>
      </c>
      <c r="D9" s="15">
        <f t="shared" si="0"/>
        <v>1024000</v>
      </c>
      <c r="E9" s="14">
        <f t="shared" si="1"/>
        <v>1.6</v>
      </c>
      <c r="F9" s="17" t="s">
        <v>33</v>
      </c>
      <c r="G9" s="14"/>
      <c r="H9" s="14"/>
      <c r="I9" s="14"/>
      <c r="J9" s="20"/>
      <c r="K9" s="20"/>
      <c r="L9" s="14"/>
    </row>
    <row r="10" spans="1:12" ht="12.75">
      <c r="A10" s="14" t="s">
        <v>5</v>
      </c>
      <c r="B10" s="14">
        <v>1280</v>
      </c>
      <c r="C10" s="14">
        <v>1024</v>
      </c>
      <c r="D10" s="15">
        <f t="shared" si="0"/>
        <v>1310720</v>
      </c>
      <c r="E10" s="14">
        <f t="shared" si="1"/>
        <v>1.25</v>
      </c>
      <c r="F10" s="14"/>
      <c r="G10" s="14"/>
      <c r="H10" s="14"/>
      <c r="I10" s="14"/>
      <c r="J10" s="20"/>
      <c r="K10" s="20"/>
      <c r="L10" s="14"/>
    </row>
    <row r="11" spans="1:12" ht="12.75">
      <c r="A11" s="14" t="s">
        <v>6</v>
      </c>
      <c r="B11" s="14">
        <v>1400</v>
      </c>
      <c r="C11" s="14">
        <v>1050</v>
      </c>
      <c r="D11" s="15">
        <f t="shared" si="0"/>
        <v>1470000</v>
      </c>
      <c r="E11" s="14">
        <f t="shared" si="1"/>
        <v>1.3333333333333333</v>
      </c>
      <c r="F11" s="16" t="s">
        <v>11</v>
      </c>
      <c r="G11" s="14"/>
      <c r="H11" s="14"/>
      <c r="I11" s="14"/>
      <c r="J11" s="20"/>
      <c r="K11" s="20"/>
      <c r="L11" s="14"/>
    </row>
    <row r="12" spans="1:12" ht="12.75">
      <c r="A12" s="14" t="s">
        <v>15</v>
      </c>
      <c r="B12" s="14">
        <v>1680</v>
      </c>
      <c r="C12" s="14">
        <v>1050</v>
      </c>
      <c r="D12" s="15">
        <f t="shared" si="0"/>
        <v>1764000</v>
      </c>
      <c r="E12" s="14">
        <f t="shared" si="1"/>
        <v>1.6</v>
      </c>
      <c r="F12" s="17" t="s">
        <v>33</v>
      </c>
      <c r="G12" s="14">
        <v>15.4</v>
      </c>
      <c r="H12" s="18">
        <f>G12*25.4*COS(ATAN(C12/B12))/B12</f>
        <v>0.19744227178251797</v>
      </c>
      <c r="I12" s="18">
        <f>G12*25.4*SIN(ATAN(C12/B12))/C12</f>
        <v>0.19744227178251797</v>
      </c>
      <c r="J12" s="20">
        <f>$B12*$G12*2.54/SQRT($B12^2+$C12^2)</f>
        <v>33.17030165946302</v>
      </c>
      <c r="K12" s="20">
        <f>$C12*$G12*2.54/SQRT($B12^2+$C12^2)</f>
        <v>20.73143853716439</v>
      </c>
      <c r="L12" s="14" t="s">
        <v>35</v>
      </c>
    </row>
    <row r="13" spans="1:12" ht="12.75">
      <c r="A13" s="14" t="s">
        <v>15</v>
      </c>
      <c r="B13" s="14">
        <v>1680</v>
      </c>
      <c r="C13" s="14">
        <v>1050</v>
      </c>
      <c r="D13" s="15">
        <f t="shared" si="0"/>
        <v>1764000</v>
      </c>
      <c r="E13" s="14">
        <f t="shared" si="1"/>
        <v>1.6</v>
      </c>
      <c r="F13" s="17" t="s">
        <v>33</v>
      </c>
      <c r="G13" s="14">
        <v>20</v>
      </c>
      <c r="H13" s="18">
        <f>G13*25.4*COS(ATAN(C13/B13))/B13</f>
        <v>0.2564185347824909</v>
      </c>
      <c r="I13" s="18">
        <f>G13*25.4*SIN(ATAN(C13/B13))/C13</f>
        <v>0.2564185347824909</v>
      </c>
      <c r="J13" s="20">
        <f>$B13*$G13*2.54/SQRT($B13^2+$C13^2)</f>
        <v>43.078313843458474</v>
      </c>
      <c r="K13" s="20">
        <f>$C13*$G13*2.54/SQRT($B13^2+$C13^2)</f>
        <v>26.923946152161545</v>
      </c>
      <c r="L13" s="14" t="s">
        <v>39</v>
      </c>
    </row>
    <row r="14" spans="1:12" ht="12.75">
      <c r="A14" s="14" t="s">
        <v>7</v>
      </c>
      <c r="B14" s="14">
        <v>1600</v>
      </c>
      <c r="C14" s="14">
        <v>1200</v>
      </c>
      <c r="D14" s="15">
        <f t="shared" si="0"/>
        <v>1920000</v>
      </c>
      <c r="E14" s="14">
        <f t="shared" si="1"/>
        <v>1.3333333333333333</v>
      </c>
      <c r="F14" s="16" t="s">
        <v>11</v>
      </c>
      <c r="G14" s="14">
        <v>20</v>
      </c>
      <c r="H14" s="18">
        <f>G14*25.4*COS(ATAN(C14/B14))/B14</f>
        <v>0.254</v>
      </c>
      <c r="I14" s="18">
        <f>G14*25.4*SIN(ATAN(C14/B14))/C14</f>
        <v>0.254</v>
      </c>
      <c r="J14" s="20">
        <f>$B14*$G14*2.54/SQRT($B14^2+$C14^2)</f>
        <v>40.64</v>
      </c>
      <c r="K14" s="20">
        <f>$C14*$G14*2.54/SQRT($B14^2+$C14^2)</f>
        <v>30.48</v>
      </c>
      <c r="L14" s="14" t="s">
        <v>34</v>
      </c>
    </row>
    <row r="15" spans="1:12" ht="12.75">
      <c r="A15" s="14" t="s">
        <v>8</v>
      </c>
      <c r="B15" s="14">
        <v>1920</v>
      </c>
      <c r="C15" s="14">
        <v>1080</v>
      </c>
      <c r="D15" s="15">
        <f t="shared" si="0"/>
        <v>2073600</v>
      </c>
      <c r="E15" s="14">
        <f t="shared" si="1"/>
        <v>1.7777777777777777</v>
      </c>
      <c r="F15" s="16" t="s">
        <v>12</v>
      </c>
      <c r="G15" s="14"/>
      <c r="H15" s="18"/>
      <c r="I15" s="18"/>
      <c r="J15" s="20"/>
      <c r="K15" s="20"/>
      <c r="L15" s="14"/>
    </row>
    <row r="16" spans="1:12" ht="12.75">
      <c r="A16" s="14" t="s">
        <v>16</v>
      </c>
      <c r="B16" s="14">
        <v>1920</v>
      </c>
      <c r="C16" s="14">
        <v>1200</v>
      </c>
      <c r="D16" s="15">
        <f t="shared" si="0"/>
        <v>2304000</v>
      </c>
      <c r="E16" s="14">
        <f t="shared" si="1"/>
        <v>1.6</v>
      </c>
      <c r="F16" s="17" t="s">
        <v>33</v>
      </c>
      <c r="G16" s="14">
        <v>24</v>
      </c>
      <c r="H16" s="18">
        <f>G16*25.4*COS(ATAN(C16/B16))/B16</f>
        <v>0.26923946152161543</v>
      </c>
      <c r="I16" s="18">
        <f>G16*25.4*SIN(ATAN(C16/B16))/C16</f>
        <v>0.26923946152161543</v>
      </c>
      <c r="J16" s="20">
        <f>$B16*$G16*2.54/SQRT($B16^2+$C16^2)</f>
        <v>51.693976612150166</v>
      </c>
      <c r="K16" s="20">
        <f>$C16*$G16*2.54/SQRT($B16^2+$C16^2)</f>
        <v>32.30873538259385</v>
      </c>
      <c r="L16" s="14" t="s">
        <v>40</v>
      </c>
    </row>
    <row r="17" spans="1:12" ht="12.75">
      <c r="A17" s="14" t="s">
        <v>9</v>
      </c>
      <c r="B17" s="14">
        <v>2048</v>
      </c>
      <c r="C17" s="14">
        <v>1536</v>
      </c>
      <c r="D17" s="15">
        <f t="shared" si="0"/>
        <v>3145728</v>
      </c>
      <c r="E17" s="14">
        <f t="shared" si="1"/>
        <v>1.3333333333333333</v>
      </c>
      <c r="F17" s="16" t="s">
        <v>11</v>
      </c>
      <c r="G17" s="14"/>
      <c r="H17" s="14"/>
      <c r="I17" s="14"/>
      <c r="J17" s="20"/>
      <c r="K17" s="20"/>
      <c r="L17" s="1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8" sqref="D8"/>
    </sheetView>
  </sheetViews>
  <sheetFormatPr defaultColWidth="11.421875" defaultRowHeight="12.75"/>
  <cols>
    <col min="3" max="5" width="11.57421875" style="3" customWidth="1"/>
    <col min="6" max="6" width="12.421875" style="0" customWidth="1"/>
  </cols>
  <sheetData>
    <row r="1" ht="12.75">
      <c r="A1" s="2" t="s">
        <v>18</v>
      </c>
    </row>
    <row r="3" spans="1:6" ht="12.75">
      <c r="A3" s="4"/>
      <c r="B3" s="5" t="s">
        <v>19</v>
      </c>
      <c r="C3" s="6">
        <v>1</v>
      </c>
      <c r="D3" s="6">
        <v>2</v>
      </c>
      <c r="E3" s="6">
        <v>3</v>
      </c>
      <c r="F3" s="6">
        <v>4</v>
      </c>
    </row>
    <row r="4" spans="1:6" ht="12.75">
      <c r="A4" s="4"/>
      <c r="B4" s="5" t="s">
        <v>20</v>
      </c>
      <c r="C4" s="3">
        <f>8*C3</f>
        <v>8</v>
      </c>
      <c r="D4" s="3">
        <f>8*D3</f>
        <v>16</v>
      </c>
      <c r="E4" s="3">
        <f>8*E3</f>
        <v>24</v>
      </c>
      <c r="F4" s="3">
        <f>8*F3</f>
        <v>32</v>
      </c>
    </row>
    <row r="5" spans="1:6" ht="12.75">
      <c r="A5" s="4"/>
      <c r="B5" s="5" t="s">
        <v>21</v>
      </c>
      <c r="C5" s="7">
        <f>2^C4</f>
        <v>256</v>
      </c>
      <c r="D5" s="7">
        <f>2^D4</f>
        <v>65536</v>
      </c>
      <c r="E5" s="7">
        <f>2^E4</f>
        <v>16777216</v>
      </c>
      <c r="F5" s="7">
        <f>2^F4</f>
        <v>4294967296</v>
      </c>
    </row>
    <row r="7" spans="1:6" ht="12.75">
      <c r="A7" s="8" t="s">
        <v>22</v>
      </c>
      <c r="B7" s="8"/>
      <c r="C7" s="3" t="s">
        <v>23</v>
      </c>
      <c r="D7" s="3" t="s">
        <v>23</v>
      </c>
      <c r="E7" s="3" t="s">
        <v>23</v>
      </c>
      <c r="F7" s="3" t="s">
        <v>23</v>
      </c>
    </row>
    <row r="8" spans="1:8" ht="12.75">
      <c r="A8">
        <v>640</v>
      </c>
      <c r="B8" s="5">
        <v>480</v>
      </c>
      <c r="C8" s="3">
        <f aca="true" t="shared" si="0" ref="C8:F12">$A8*$B8*C$3/1024</f>
        <v>300</v>
      </c>
      <c r="D8" s="3">
        <f t="shared" si="0"/>
        <v>600</v>
      </c>
      <c r="E8" s="9">
        <f t="shared" si="0"/>
        <v>900</v>
      </c>
      <c r="F8" s="3">
        <f t="shared" si="0"/>
        <v>1200</v>
      </c>
      <c r="H8" t="s">
        <v>24</v>
      </c>
    </row>
    <row r="9" spans="1:8" ht="12.75">
      <c r="A9">
        <v>800</v>
      </c>
      <c r="B9" s="5">
        <v>600</v>
      </c>
      <c r="C9" s="3">
        <f t="shared" si="0"/>
        <v>468.75</v>
      </c>
      <c r="D9" s="9">
        <f t="shared" si="0"/>
        <v>937.5</v>
      </c>
      <c r="E9" s="10">
        <f t="shared" si="0"/>
        <v>1406.25</v>
      </c>
      <c r="F9" s="10">
        <f t="shared" si="0"/>
        <v>1875</v>
      </c>
      <c r="H9" s="9" t="s">
        <v>25</v>
      </c>
    </row>
    <row r="10" spans="1:8" ht="12.75">
      <c r="A10">
        <v>1024</v>
      </c>
      <c r="B10" s="5">
        <v>768</v>
      </c>
      <c r="C10" s="9">
        <f t="shared" si="0"/>
        <v>768</v>
      </c>
      <c r="D10" s="10">
        <f t="shared" si="0"/>
        <v>1536</v>
      </c>
      <c r="E10" s="3">
        <f t="shared" si="0"/>
        <v>2304</v>
      </c>
      <c r="F10" s="11">
        <f t="shared" si="0"/>
        <v>3072</v>
      </c>
      <c r="H10" s="10" t="s">
        <v>26</v>
      </c>
    </row>
    <row r="11" spans="1:8" ht="12.75">
      <c r="A11">
        <v>1280</v>
      </c>
      <c r="B11" s="5">
        <v>1024</v>
      </c>
      <c r="C11" s="3">
        <f t="shared" si="0"/>
        <v>1280</v>
      </c>
      <c r="D11" s="3">
        <f t="shared" si="0"/>
        <v>2560</v>
      </c>
      <c r="E11" s="11">
        <f t="shared" si="0"/>
        <v>3840</v>
      </c>
      <c r="F11" s="3">
        <f t="shared" si="0"/>
        <v>5120</v>
      </c>
      <c r="H11" s="11" t="s">
        <v>27</v>
      </c>
    </row>
    <row r="12" spans="1:8" ht="12.75">
      <c r="A12">
        <v>1600</v>
      </c>
      <c r="B12" s="5">
        <v>1280</v>
      </c>
      <c r="C12" s="10">
        <f t="shared" si="0"/>
        <v>2000</v>
      </c>
      <c r="D12" s="11">
        <f t="shared" si="0"/>
        <v>4000</v>
      </c>
      <c r="E12" s="3">
        <f t="shared" si="0"/>
        <v>6000</v>
      </c>
      <c r="F12" s="12">
        <f t="shared" si="0"/>
        <v>8000</v>
      </c>
      <c r="H12" s="12" t="s">
        <v>28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Fresnel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Tayeb</dc:creator>
  <cp:keywords/>
  <dc:description/>
  <cp:lastModifiedBy>gt</cp:lastModifiedBy>
  <dcterms:created xsi:type="dcterms:W3CDTF">2005-02-08T15:53:30Z</dcterms:created>
  <dcterms:modified xsi:type="dcterms:W3CDTF">2007-08-01T00:25:30Z</dcterms:modified>
  <cp:category/>
  <cp:version/>
  <cp:contentType/>
  <cp:contentStatus/>
</cp:coreProperties>
</file>