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7.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4775" activeTab="2"/>
  </bookViews>
  <sheets>
    <sheet name="Complet" sheetId="1" r:id="rId1"/>
    <sheet name="Bis" sheetId="2" r:id="rId2"/>
    <sheet name="Sandra" sheetId="3" r:id="rId3"/>
    <sheet name="calculette" sheetId="4" r:id="rId4"/>
  </sheets>
  <definedNames>
    <definedName name="_xlnm._FilterDatabase" localSheetId="1" hidden="1">'Bis'!$A$1:$J$10</definedName>
    <definedName name="_xlnm._FilterDatabase" localSheetId="0" hidden="1">'Complet'!$A$1:$L$36</definedName>
    <definedName name="_xlnm._FilterDatabase" localSheetId="2" hidden="1">'Sandra'!$A$8:$AG$8</definedName>
  </definedNames>
  <calcPr fullCalcOnLoad="1"/>
</workbook>
</file>

<file path=xl/comments1.xml><?xml version="1.0" encoding="utf-8"?>
<comments xmlns="http://schemas.openxmlformats.org/spreadsheetml/2006/main">
  <authors>
    <author>gt</author>
    <author>G?rard Tayeb</author>
    <author>gg</author>
  </authors>
  <commentList>
    <comment ref="D21" authorId="0">
      <text>
        <r>
          <rPr>
            <b/>
            <sz val="8"/>
            <rFont val="Tahoma"/>
            <family val="0"/>
          </rPr>
          <t>2 249 752 octets
dans 532 fichiers
dans 7 répertoires</t>
        </r>
      </text>
    </comment>
    <comment ref="D9" authorId="0">
      <text>
        <r>
          <rPr>
            <b/>
            <sz val="8"/>
            <rFont val="Tahoma"/>
            <family val="0"/>
          </rPr>
          <t>2 249 752 octets
dans 532 fichiers
dans 7 répertoires</t>
        </r>
      </text>
    </comment>
    <comment ref="D4" authorId="0">
      <text>
        <r>
          <rPr>
            <b/>
            <sz val="8"/>
            <rFont val="Tahoma"/>
            <family val="0"/>
          </rPr>
          <t>1 seul fichier</t>
        </r>
        <r>
          <rPr>
            <sz val="8"/>
            <rFont val="Tahoma"/>
            <family val="0"/>
          </rPr>
          <t xml:space="preserve">
</t>
        </r>
      </text>
    </comment>
    <comment ref="D14" authorId="0">
      <text>
        <r>
          <rPr>
            <b/>
            <sz val="8"/>
            <rFont val="Tahoma"/>
            <family val="0"/>
          </rPr>
          <t>2 249 752 octets
dans 532 fichiers
dans 7 répertoires</t>
        </r>
      </text>
    </comment>
    <comment ref="D11" authorId="0">
      <text>
        <r>
          <rPr>
            <b/>
            <sz val="8"/>
            <rFont val="Tahoma"/>
            <family val="0"/>
          </rPr>
          <t>1 seul fichier</t>
        </r>
      </text>
    </comment>
    <comment ref="D12" authorId="0">
      <text>
        <r>
          <rPr>
            <b/>
            <sz val="8"/>
            <rFont val="Tahoma"/>
            <family val="0"/>
          </rPr>
          <t>1 seul fichier</t>
        </r>
      </text>
    </comment>
    <comment ref="D10" authorId="0">
      <text>
        <r>
          <rPr>
            <b/>
            <sz val="8"/>
            <rFont val="Tahoma"/>
            <family val="0"/>
          </rPr>
          <t>2 249 752 octets
dans 532 fichiers
dans 7 répertoires</t>
        </r>
      </text>
    </comment>
    <comment ref="D15" authorId="0">
      <text>
        <r>
          <rPr>
            <b/>
            <sz val="8"/>
            <rFont val="Tahoma"/>
            <family val="0"/>
          </rPr>
          <t>2 249 752 octets
dans 532 fichiers
dans 7 répertoires</t>
        </r>
      </text>
    </comment>
    <comment ref="I21" authorId="1">
      <text>
        <r>
          <rPr>
            <b/>
            <sz val="8"/>
            <rFont val="Tahoma"/>
            <family val="0"/>
          </rPr>
          <t>Reformatée</t>
        </r>
      </text>
    </comment>
    <comment ref="I4" authorId="1">
      <text>
        <r>
          <rPr>
            <b/>
            <sz val="8"/>
            <rFont val="Tahoma"/>
            <family val="0"/>
          </rPr>
          <t>D'origine</t>
        </r>
        <r>
          <rPr>
            <sz val="8"/>
            <rFont val="Tahoma"/>
            <family val="0"/>
          </rPr>
          <t xml:space="preserve">
</t>
        </r>
      </text>
    </comment>
    <comment ref="I7" authorId="1">
      <text>
        <r>
          <rPr>
            <b/>
            <sz val="8"/>
            <rFont val="Tahoma"/>
            <family val="0"/>
          </rPr>
          <t>D'origine</t>
        </r>
        <r>
          <rPr>
            <sz val="8"/>
            <rFont val="Tahoma"/>
            <family val="0"/>
          </rPr>
          <t xml:space="preserve">
</t>
        </r>
      </text>
    </comment>
    <comment ref="I6" authorId="1">
      <text>
        <r>
          <rPr>
            <b/>
            <sz val="8"/>
            <rFont val="Tahoma"/>
            <family val="0"/>
          </rPr>
          <t>D'origine</t>
        </r>
        <r>
          <rPr>
            <sz val="8"/>
            <rFont val="Tahoma"/>
            <family val="0"/>
          </rPr>
          <t xml:space="preserve">
</t>
        </r>
      </text>
    </comment>
    <comment ref="I5" authorId="1">
      <text>
        <r>
          <rPr>
            <b/>
            <sz val="8"/>
            <rFont val="Tahoma"/>
            <family val="0"/>
          </rPr>
          <t>D'origine</t>
        </r>
        <r>
          <rPr>
            <sz val="8"/>
            <rFont val="Tahoma"/>
            <family val="0"/>
          </rPr>
          <t xml:space="preserve">
</t>
        </r>
      </text>
    </comment>
    <comment ref="I17" authorId="1">
      <text>
        <r>
          <rPr>
            <b/>
            <sz val="8"/>
            <rFont val="Tahoma"/>
            <family val="0"/>
          </rPr>
          <t>Reformatée</t>
        </r>
      </text>
    </comment>
    <comment ref="D7" authorId="0">
      <text>
        <r>
          <rPr>
            <b/>
            <sz val="8"/>
            <rFont val="Tahoma"/>
            <family val="0"/>
          </rPr>
          <t>1 seul fichier</t>
        </r>
        <r>
          <rPr>
            <sz val="8"/>
            <rFont val="Tahoma"/>
            <family val="0"/>
          </rPr>
          <t xml:space="preserve">
</t>
        </r>
      </text>
    </comment>
    <comment ref="D8" authorId="0">
      <text>
        <r>
          <rPr>
            <b/>
            <sz val="8"/>
            <rFont val="Tahoma"/>
            <family val="0"/>
          </rPr>
          <t>1 seul fichier</t>
        </r>
        <r>
          <rPr>
            <sz val="8"/>
            <rFont val="Tahoma"/>
            <family val="0"/>
          </rPr>
          <t xml:space="preserve">
</t>
        </r>
      </text>
    </comment>
    <comment ref="D17" authorId="0">
      <text>
        <r>
          <rPr>
            <b/>
            <sz val="8"/>
            <rFont val="Tahoma"/>
            <family val="0"/>
          </rPr>
          <t>1 seul fichier</t>
        </r>
        <r>
          <rPr>
            <sz val="8"/>
            <rFont val="Tahoma"/>
            <family val="0"/>
          </rPr>
          <t xml:space="preserve">
</t>
        </r>
      </text>
    </comment>
    <comment ref="D6" authorId="0">
      <text>
        <r>
          <rPr>
            <b/>
            <sz val="8"/>
            <rFont val="Tahoma"/>
            <family val="0"/>
          </rPr>
          <t>1 seul fichier</t>
        </r>
        <r>
          <rPr>
            <sz val="8"/>
            <rFont val="Tahoma"/>
            <family val="0"/>
          </rPr>
          <t xml:space="preserve">
</t>
        </r>
      </text>
    </comment>
    <comment ref="D5" authorId="0">
      <text>
        <r>
          <rPr>
            <b/>
            <sz val="8"/>
            <rFont val="Tahoma"/>
            <family val="0"/>
          </rPr>
          <t>1 seul fichier</t>
        </r>
        <r>
          <rPr>
            <sz val="8"/>
            <rFont val="Tahoma"/>
            <family val="0"/>
          </rPr>
          <t xml:space="preserve">
</t>
        </r>
      </text>
    </comment>
    <comment ref="A3" authorId="2">
      <text>
        <r>
          <rPr>
            <b/>
            <sz val="8"/>
            <rFont val="Tahoma"/>
            <family val="0"/>
          </rPr>
          <t>PCE 132, 6/03, p.42</t>
        </r>
        <r>
          <rPr>
            <sz val="8"/>
            <rFont val="Tahoma"/>
            <family val="0"/>
          </rPr>
          <t xml:space="preserve">
</t>
        </r>
      </text>
    </comment>
    <comment ref="A2" authorId="2">
      <text>
        <r>
          <rPr>
            <b/>
            <sz val="8"/>
            <rFont val="Tahoma"/>
            <family val="0"/>
          </rPr>
          <t>PCE 132, 6/03, p.42</t>
        </r>
        <r>
          <rPr>
            <sz val="8"/>
            <rFont val="Tahoma"/>
            <family val="0"/>
          </rPr>
          <t xml:space="preserve">
</t>
        </r>
      </text>
    </comment>
    <comment ref="K11" authorId="1">
      <text>
        <r>
          <rPr>
            <b/>
            <sz val="8"/>
            <rFont val="Tahoma"/>
            <family val="0"/>
          </rPr>
          <t>en façade</t>
        </r>
        <r>
          <rPr>
            <sz val="8"/>
            <rFont val="Tahoma"/>
            <family val="0"/>
          </rPr>
          <t xml:space="preserve">
</t>
        </r>
      </text>
    </comment>
    <comment ref="K17" authorId="1">
      <text>
        <r>
          <rPr>
            <b/>
            <sz val="8"/>
            <rFont val="Tahoma"/>
            <family val="0"/>
          </rPr>
          <t>sur carte à l'arrière</t>
        </r>
        <r>
          <rPr>
            <sz val="8"/>
            <rFont val="Tahoma"/>
            <family val="0"/>
          </rPr>
          <t xml:space="preserve">
</t>
        </r>
      </text>
    </comment>
    <comment ref="K12" authorId="1">
      <text>
        <r>
          <rPr>
            <b/>
            <sz val="8"/>
            <rFont val="Tahoma"/>
            <family val="0"/>
          </rPr>
          <t>en façade</t>
        </r>
        <r>
          <rPr>
            <sz val="8"/>
            <rFont val="Tahoma"/>
            <family val="0"/>
          </rPr>
          <t xml:space="preserve">
</t>
        </r>
      </text>
    </comment>
    <comment ref="K14" authorId="1">
      <text>
        <r>
          <rPr>
            <b/>
            <sz val="8"/>
            <rFont val="Tahoma"/>
            <family val="0"/>
          </rPr>
          <t>en façade</t>
        </r>
        <r>
          <rPr>
            <sz val="8"/>
            <rFont val="Tahoma"/>
            <family val="0"/>
          </rPr>
          <t xml:space="preserve">
</t>
        </r>
      </text>
    </comment>
    <comment ref="K15" authorId="1">
      <text>
        <r>
          <rPr>
            <b/>
            <sz val="8"/>
            <rFont val="Tahoma"/>
            <family val="0"/>
          </rPr>
          <t>en façade</t>
        </r>
        <r>
          <rPr>
            <sz val="8"/>
            <rFont val="Tahoma"/>
            <family val="0"/>
          </rPr>
          <t xml:space="preserve">
</t>
        </r>
      </text>
    </comment>
    <comment ref="K5" authorId="1">
      <text>
        <r>
          <rPr>
            <b/>
            <sz val="8"/>
            <rFont val="Tahoma"/>
            <family val="0"/>
          </rPr>
          <t>en façade</t>
        </r>
        <r>
          <rPr>
            <sz val="8"/>
            <rFont val="Tahoma"/>
            <family val="0"/>
          </rPr>
          <t xml:space="preserve">
</t>
        </r>
      </text>
    </comment>
    <comment ref="D13" authorId="0">
      <text>
        <r>
          <rPr>
            <b/>
            <sz val="8"/>
            <rFont val="Tahoma"/>
            <family val="0"/>
          </rPr>
          <t>1 seul fichier</t>
        </r>
        <r>
          <rPr>
            <sz val="8"/>
            <rFont val="Tahoma"/>
            <family val="0"/>
          </rPr>
          <t xml:space="preserve">
</t>
        </r>
      </text>
    </comment>
    <comment ref="I13" authorId="1">
      <text>
        <r>
          <rPr>
            <b/>
            <sz val="8"/>
            <rFont val="Tahoma"/>
            <family val="0"/>
          </rPr>
          <t>Reformatée</t>
        </r>
      </text>
    </comment>
    <comment ref="K13" authorId="1">
      <text>
        <r>
          <rPr>
            <b/>
            <sz val="8"/>
            <rFont val="Tahoma"/>
            <family val="0"/>
          </rPr>
          <t>en façade</t>
        </r>
        <r>
          <rPr>
            <sz val="8"/>
            <rFont val="Tahoma"/>
            <family val="0"/>
          </rPr>
          <t xml:space="preserve">
</t>
        </r>
      </text>
    </comment>
    <comment ref="D16" authorId="0">
      <text>
        <r>
          <rPr>
            <b/>
            <sz val="8"/>
            <rFont val="Tahoma"/>
            <family val="0"/>
          </rPr>
          <t>2 249 752 octets
dans 532 fichiers
dans 7 répertoires</t>
        </r>
      </text>
    </comment>
    <comment ref="I16" authorId="1">
      <text>
        <r>
          <rPr>
            <b/>
            <sz val="8"/>
            <rFont val="Tahoma"/>
            <family val="0"/>
          </rPr>
          <t>Reformatée</t>
        </r>
      </text>
    </comment>
    <comment ref="K16" authorId="1">
      <text>
        <r>
          <rPr>
            <b/>
            <sz val="8"/>
            <rFont val="Tahoma"/>
            <family val="0"/>
          </rPr>
          <t>en façade</t>
        </r>
        <r>
          <rPr>
            <sz val="8"/>
            <rFont val="Tahoma"/>
            <family val="0"/>
          </rPr>
          <t xml:space="preserve">
</t>
        </r>
      </text>
    </comment>
    <comment ref="A26" authorId="0">
      <text>
        <r>
          <rPr>
            <b/>
            <sz val="8"/>
            <rFont val="Tahoma"/>
            <family val="0"/>
          </rPr>
          <t>Achat LDLC 11/04</t>
        </r>
        <r>
          <rPr>
            <sz val="8"/>
            <rFont val="Tahoma"/>
            <family val="0"/>
          </rPr>
          <t xml:space="preserve">
</t>
        </r>
      </text>
    </comment>
    <comment ref="D24" authorId="0">
      <text>
        <r>
          <rPr>
            <b/>
            <sz val="8"/>
            <rFont val="Tahoma"/>
            <family val="0"/>
          </rPr>
          <t>1 seul fichier</t>
        </r>
        <r>
          <rPr>
            <sz val="8"/>
            <rFont val="Tahoma"/>
            <family val="0"/>
          </rPr>
          <t xml:space="preserve">
</t>
        </r>
      </text>
    </comment>
    <comment ref="K24" authorId="0">
      <text>
        <r>
          <rPr>
            <b/>
            <sz val="8"/>
            <rFont val="Tahoma"/>
            <family val="0"/>
          </rPr>
          <t>Derrière le PC</t>
        </r>
        <r>
          <rPr>
            <sz val="8"/>
            <rFont val="Tahoma"/>
            <family val="0"/>
          </rPr>
          <t xml:space="preserve">
</t>
        </r>
      </text>
    </comment>
    <comment ref="I24" authorId="0">
      <text>
        <r>
          <rPr>
            <b/>
            <sz val="8"/>
            <rFont val="Tahoma"/>
            <family val="0"/>
          </rPr>
          <t>vig24, Poste de travail / Gérer / Stockage / gestion des disques</t>
        </r>
        <r>
          <rPr>
            <sz val="8"/>
            <rFont val="Tahoma"/>
            <family val="0"/>
          </rPr>
          <t xml:space="preserve">
</t>
        </r>
      </text>
    </comment>
    <comment ref="D25" authorId="0">
      <text>
        <r>
          <rPr>
            <b/>
            <sz val="8"/>
            <rFont val="Tahoma"/>
            <family val="0"/>
          </rPr>
          <t>1 seul fichier</t>
        </r>
        <r>
          <rPr>
            <sz val="8"/>
            <rFont val="Tahoma"/>
            <family val="0"/>
          </rPr>
          <t xml:space="preserve">
</t>
        </r>
      </text>
    </comment>
    <comment ref="I25" authorId="0">
      <text>
        <r>
          <rPr>
            <b/>
            <sz val="8"/>
            <rFont val="Tahoma"/>
            <family val="0"/>
          </rPr>
          <t>vig24, Poste de travail / Gérer / Stockage / gestion des disques</t>
        </r>
        <r>
          <rPr>
            <sz val="8"/>
            <rFont val="Tahoma"/>
            <family val="0"/>
          </rPr>
          <t xml:space="preserve">
</t>
        </r>
      </text>
    </comment>
    <comment ref="A22" authorId="0">
      <text>
        <r>
          <rPr>
            <b/>
            <sz val="8"/>
            <rFont val="Tahoma"/>
            <family val="0"/>
          </rPr>
          <t>Achat LDLC 11/04</t>
        </r>
        <r>
          <rPr>
            <sz val="8"/>
            <rFont val="Tahoma"/>
            <family val="0"/>
          </rPr>
          <t xml:space="preserve">
</t>
        </r>
      </text>
    </comment>
    <comment ref="D22" authorId="0">
      <text>
        <r>
          <rPr>
            <b/>
            <sz val="8"/>
            <rFont val="Tahoma"/>
            <family val="0"/>
          </rPr>
          <t>1 seul fichier</t>
        </r>
        <r>
          <rPr>
            <sz val="8"/>
            <rFont val="Tahoma"/>
            <family val="0"/>
          </rPr>
          <t xml:space="preserve">
</t>
        </r>
      </text>
    </comment>
    <comment ref="I22" authorId="0">
      <text>
        <r>
          <rPr>
            <b/>
            <sz val="8"/>
            <rFont val="Tahoma"/>
            <family val="0"/>
          </rPr>
          <t>D'origine
vig24, Poste de travail / Gérer / Stockage / gestion des disques</t>
        </r>
        <r>
          <rPr>
            <sz val="8"/>
            <rFont val="Tahoma"/>
            <family val="0"/>
          </rPr>
          <t xml:space="preserve">
</t>
        </r>
      </text>
    </comment>
    <comment ref="K22" authorId="0">
      <text>
        <r>
          <rPr>
            <b/>
            <sz val="8"/>
            <rFont val="Tahoma"/>
            <family val="0"/>
          </rPr>
          <t>Devant le PC</t>
        </r>
        <r>
          <rPr>
            <sz val="8"/>
            <rFont val="Tahoma"/>
            <family val="0"/>
          </rPr>
          <t xml:space="preserve">
</t>
        </r>
      </text>
    </comment>
    <comment ref="A23" authorId="0">
      <text>
        <r>
          <rPr>
            <b/>
            <sz val="8"/>
            <rFont val="Tahoma"/>
            <family val="0"/>
          </rPr>
          <t>Achat LDLC 11/04</t>
        </r>
        <r>
          <rPr>
            <sz val="8"/>
            <rFont val="Tahoma"/>
            <family val="0"/>
          </rPr>
          <t xml:space="preserve">
</t>
        </r>
      </text>
    </comment>
    <comment ref="D23" authorId="0">
      <text>
        <r>
          <rPr>
            <b/>
            <sz val="8"/>
            <rFont val="Tahoma"/>
            <family val="0"/>
          </rPr>
          <t>1 seul fichier</t>
        </r>
        <r>
          <rPr>
            <sz val="8"/>
            <rFont val="Tahoma"/>
            <family val="0"/>
          </rPr>
          <t xml:space="preserve">
</t>
        </r>
      </text>
    </comment>
    <comment ref="D26" authorId="0">
      <text>
        <r>
          <rPr>
            <b/>
            <sz val="8"/>
            <rFont val="Tahoma"/>
            <family val="0"/>
          </rPr>
          <t>2 249 752 octets
dans 532 fichiers
dans 7 répertoires</t>
        </r>
      </text>
    </comment>
    <comment ref="K23" authorId="0">
      <text>
        <r>
          <rPr>
            <b/>
            <sz val="8"/>
            <rFont val="Tahoma"/>
            <family val="0"/>
          </rPr>
          <t>Devant le PC</t>
        </r>
        <r>
          <rPr>
            <sz val="8"/>
            <rFont val="Tahoma"/>
            <family val="0"/>
          </rPr>
          <t xml:space="preserve">
</t>
        </r>
      </text>
    </comment>
    <comment ref="K25" authorId="0">
      <text>
        <r>
          <rPr>
            <b/>
            <sz val="8"/>
            <rFont val="Tahoma"/>
            <family val="0"/>
          </rPr>
          <t>Devant le PC</t>
        </r>
        <r>
          <rPr>
            <sz val="8"/>
            <rFont val="Tahoma"/>
            <family val="0"/>
          </rPr>
          <t xml:space="preserve">
</t>
        </r>
      </text>
    </comment>
    <comment ref="K26" authorId="0">
      <text>
        <r>
          <rPr>
            <b/>
            <sz val="8"/>
            <rFont val="Tahoma"/>
            <family val="0"/>
          </rPr>
          <t>Devant le PC</t>
        </r>
        <r>
          <rPr>
            <sz val="8"/>
            <rFont val="Tahoma"/>
            <family val="0"/>
          </rPr>
          <t xml:space="preserve">
</t>
        </r>
      </text>
    </comment>
    <comment ref="D27" authorId="0">
      <text>
        <r>
          <rPr>
            <b/>
            <sz val="8"/>
            <rFont val="Tahoma"/>
            <family val="0"/>
          </rPr>
          <t>1 seul fichier</t>
        </r>
        <r>
          <rPr>
            <sz val="8"/>
            <rFont val="Tahoma"/>
            <family val="0"/>
          </rPr>
          <t xml:space="preserve">
</t>
        </r>
      </text>
    </comment>
    <comment ref="I27" authorId="1">
      <text>
        <r>
          <rPr>
            <b/>
            <sz val="8"/>
            <rFont val="Tahoma"/>
            <family val="0"/>
          </rPr>
          <t>D'origine</t>
        </r>
        <r>
          <rPr>
            <sz val="8"/>
            <rFont val="Tahoma"/>
            <family val="0"/>
          </rPr>
          <t xml:space="preserve">
</t>
        </r>
      </text>
    </comment>
    <comment ref="K27" authorId="0">
      <text>
        <r>
          <rPr>
            <b/>
            <sz val="8"/>
            <rFont val="Tahoma"/>
            <family val="0"/>
          </rPr>
          <t>Devant le PC</t>
        </r>
        <r>
          <rPr>
            <sz val="8"/>
            <rFont val="Tahoma"/>
            <family val="0"/>
          </rPr>
          <t xml:space="preserve">
</t>
        </r>
      </text>
    </comment>
    <comment ref="D19" authorId="0">
      <text>
        <r>
          <rPr>
            <b/>
            <sz val="8"/>
            <rFont val="Tahoma"/>
            <family val="0"/>
          </rPr>
          <t>1 seul fichier</t>
        </r>
      </text>
    </comment>
    <comment ref="K19" authorId="1">
      <text>
        <r>
          <rPr>
            <b/>
            <sz val="8"/>
            <rFont val="Tahoma"/>
            <family val="0"/>
          </rPr>
          <t>sur carte à l'arrière</t>
        </r>
        <r>
          <rPr>
            <sz val="8"/>
            <rFont val="Tahoma"/>
            <family val="0"/>
          </rPr>
          <t xml:space="preserve">
</t>
        </r>
      </text>
    </comment>
    <comment ref="A29" authorId="1">
      <text>
        <r>
          <rPr>
            <b/>
            <sz val="8"/>
            <rFont val="Tahoma"/>
            <family val="0"/>
          </rPr>
          <t>Formatage initial: FAT</t>
        </r>
        <r>
          <rPr>
            <sz val="8"/>
            <rFont val="Tahoma"/>
            <family val="0"/>
          </rPr>
          <t xml:space="preserve">
</t>
        </r>
      </text>
    </comment>
    <comment ref="D29" authorId="0">
      <text>
        <r>
          <rPr>
            <b/>
            <sz val="8"/>
            <rFont val="Tahoma"/>
            <family val="0"/>
          </rPr>
          <t>1 seul fichier</t>
        </r>
        <r>
          <rPr>
            <sz val="8"/>
            <rFont val="Tahoma"/>
            <family val="0"/>
          </rPr>
          <t xml:space="preserve">
</t>
        </r>
      </text>
    </comment>
    <comment ref="I29" authorId="1">
      <text>
        <r>
          <rPr>
            <b/>
            <sz val="8"/>
            <rFont val="Tahoma"/>
            <family val="0"/>
          </rPr>
          <t>D'origine</t>
        </r>
        <r>
          <rPr>
            <sz val="8"/>
            <rFont val="Tahoma"/>
            <family val="0"/>
          </rPr>
          <t xml:space="preserve">
</t>
        </r>
      </text>
    </comment>
    <comment ref="K29" authorId="1">
      <text>
        <r>
          <rPr>
            <b/>
            <sz val="8"/>
            <rFont val="Tahoma"/>
            <family val="0"/>
          </rPr>
          <t>à droite en haut</t>
        </r>
        <r>
          <rPr>
            <sz val="8"/>
            <rFont val="Tahoma"/>
            <family val="0"/>
          </rPr>
          <t xml:space="preserve">
</t>
        </r>
      </text>
    </comment>
    <comment ref="A31" authorId="1">
      <text>
        <r>
          <rPr>
            <b/>
            <sz val="8"/>
            <rFont val="Tahoma"/>
            <family val="0"/>
          </rPr>
          <t>Formatage initial: FAT</t>
        </r>
        <r>
          <rPr>
            <sz val="8"/>
            <rFont val="Tahoma"/>
            <family val="0"/>
          </rPr>
          <t xml:space="preserve">
</t>
        </r>
      </text>
    </comment>
    <comment ref="D31" authorId="0">
      <text>
        <r>
          <rPr>
            <b/>
            <sz val="8"/>
            <rFont val="Tahoma"/>
            <family val="0"/>
          </rPr>
          <t>2 249 752 octets
dans 532 fichiers
dans 7 répertoires</t>
        </r>
      </text>
    </comment>
    <comment ref="I31" authorId="1">
      <text>
        <r>
          <rPr>
            <b/>
            <sz val="8"/>
            <rFont val="Tahoma"/>
            <family val="0"/>
          </rPr>
          <t>D'origine</t>
        </r>
        <r>
          <rPr>
            <sz val="8"/>
            <rFont val="Tahoma"/>
            <family val="0"/>
          </rPr>
          <t xml:space="preserve">
</t>
        </r>
      </text>
    </comment>
    <comment ref="A32" authorId="1">
      <text>
        <r>
          <rPr>
            <b/>
            <sz val="8"/>
            <rFont val="Tahoma"/>
            <family val="0"/>
          </rPr>
          <t>Nierle, 6/06, 19.99€</t>
        </r>
        <r>
          <rPr>
            <sz val="8"/>
            <rFont val="Tahoma"/>
            <family val="0"/>
          </rPr>
          <t xml:space="preserve">
</t>
        </r>
      </text>
    </comment>
    <comment ref="I32" authorId="1">
      <text>
        <r>
          <rPr>
            <b/>
            <sz val="8"/>
            <rFont val="Tahoma"/>
            <family val="0"/>
          </rPr>
          <t>D'origine</t>
        </r>
        <r>
          <rPr>
            <sz val="8"/>
            <rFont val="Tahoma"/>
            <family val="0"/>
          </rPr>
          <t xml:space="preserve">
</t>
        </r>
      </text>
    </comment>
    <comment ref="K32" authorId="1">
      <text>
        <r>
          <rPr>
            <b/>
            <sz val="8"/>
            <rFont val="Tahoma"/>
            <family val="0"/>
          </rPr>
          <t>sur carte à l'arrière</t>
        </r>
        <r>
          <rPr>
            <sz val="8"/>
            <rFont val="Tahoma"/>
            <family val="0"/>
          </rPr>
          <t xml:space="preserve">
</t>
        </r>
      </text>
    </comment>
    <comment ref="D32" authorId="0">
      <text>
        <r>
          <rPr>
            <b/>
            <sz val="8"/>
            <rFont val="Tahoma"/>
            <family val="0"/>
          </rPr>
          <t>1 seul fichier</t>
        </r>
        <r>
          <rPr>
            <sz val="8"/>
            <rFont val="Tahoma"/>
            <family val="0"/>
          </rPr>
          <t xml:space="preserve">
</t>
        </r>
      </text>
    </comment>
    <comment ref="A34" authorId="1">
      <text>
        <r>
          <rPr>
            <b/>
            <sz val="8"/>
            <rFont val="Tahoma"/>
            <family val="0"/>
          </rPr>
          <t>Nierle, 6/06, 19.99€</t>
        </r>
        <r>
          <rPr>
            <sz val="8"/>
            <rFont val="Tahoma"/>
            <family val="0"/>
          </rPr>
          <t xml:space="preserve">
</t>
        </r>
      </text>
    </comment>
    <comment ref="I34" authorId="1">
      <text>
        <r>
          <rPr>
            <b/>
            <sz val="8"/>
            <rFont val="Tahoma"/>
            <family val="0"/>
          </rPr>
          <t>D'origine</t>
        </r>
        <r>
          <rPr>
            <sz val="8"/>
            <rFont val="Tahoma"/>
            <family val="0"/>
          </rPr>
          <t xml:space="preserve">
</t>
        </r>
      </text>
    </comment>
    <comment ref="K34" authorId="1">
      <text>
        <r>
          <rPr>
            <b/>
            <sz val="8"/>
            <rFont val="Tahoma"/>
            <family val="0"/>
          </rPr>
          <t>sur carte à l'arrière</t>
        </r>
        <r>
          <rPr>
            <sz val="8"/>
            <rFont val="Tahoma"/>
            <family val="0"/>
          </rPr>
          <t xml:space="preserve">
</t>
        </r>
      </text>
    </comment>
    <comment ref="D34" authorId="0">
      <text>
        <r>
          <rPr>
            <b/>
            <sz val="8"/>
            <rFont val="Tahoma"/>
            <family val="0"/>
          </rPr>
          <t>2 249 752 octets
dans 532 fichiers
dans 7 répertoires</t>
        </r>
      </text>
    </comment>
    <comment ref="F34" authorId="1">
      <text>
        <r>
          <rPr>
            <b/>
            <sz val="8"/>
            <rFont val="Tahoma"/>
            <family val="0"/>
          </rPr>
          <t>jusqu'à l'arret du clignotement de la diode de la clef</t>
        </r>
        <r>
          <rPr>
            <sz val="8"/>
            <rFont val="Tahoma"/>
            <family val="0"/>
          </rPr>
          <t xml:space="preserve">
</t>
        </r>
      </text>
    </comment>
    <comment ref="F32" authorId="1">
      <text>
        <r>
          <rPr>
            <b/>
            <sz val="8"/>
            <rFont val="Tahoma"/>
            <family val="0"/>
          </rPr>
          <t xml:space="preserve">jusqu'à l'arret du clignotement de la diode de la clef
</t>
        </r>
        <r>
          <rPr>
            <sz val="8"/>
            <rFont val="Tahoma"/>
            <family val="0"/>
          </rPr>
          <t xml:space="preserve">
</t>
        </r>
      </text>
    </comment>
    <comment ref="A33" authorId="1">
      <text>
        <r>
          <rPr>
            <b/>
            <sz val="8"/>
            <rFont val="Tahoma"/>
            <family val="0"/>
          </rPr>
          <t>Nierle, 6/06, 19.99€</t>
        </r>
        <r>
          <rPr>
            <sz val="8"/>
            <rFont val="Tahoma"/>
            <family val="0"/>
          </rPr>
          <t xml:space="preserve">
</t>
        </r>
      </text>
    </comment>
    <comment ref="D33" authorId="0">
      <text>
        <r>
          <rPr>
            <b/>
            <sz val="8"/>
            <rFont val="Tahoma"/>
            <family val="0"/>
          </rPr>
          <t>1 seul fichier</t>
        </r>
        <r>
          <rPr>
            <sz val="8"/>
            <rFont val="Tahoma"/>
            <family val="0"/>
          </rPr>
          <t xml:space="preserve">
</t>
        </r>
      </text>
    </comment>
    <comment ref="I33" authorId="1">
      <text>
        <r>
          <rPr>
            <b/>
            <sz val="8"/>
            <rFont val="Tahoma"/>
            <family val="0"/>
          </rPr>
          <t>D'origine</t>
        </r>
        <r>
          <rPr>
            <sz val="8"/>
            <rFont val="Tahoma"/>
            <family val="0"/>
          </rPr>
          <t xml:space="preserve">
</t>
        </r>
      </text>
    </comment>
    <comment ref="K33" authorId="1">
      <text>
        <r>
          <rPr>
            <b/>
            <sz val="8"/>
            <rFont val="Tahoma"/>
            <family val="0"/>
          </rPr>
          <t>sur carte à l'arrière</t>
        </r>
        <r>
          <rPr>
            <sz val="8"/>
            <rFont val="Tahoma"/>
            <family val="0"/>
          </rPr>
          <t xml:space="preserve">
</t>
        </r>
      </text>
    </comment>
    <comment ref="G32" authorId="1">
      <text>
        <r>
          <rPr>
            <b/>
            <sz val="8"/>
            <rFont val="Tahoma"/>
            <family val="0"/>
          </rPr>
          <t>TotalCommander indique 3700 pendant la copie</t>
        </r>
        <r>
          <rPr>
            <sz val="8"/>
            <rFont val="Tahoma"/>
            <family val="0"/>
          </rPr>
          <t xml:space="preserve">
</t>
        </r>
      </text>
    </comment>
    <comment ref="G33" authorId="1">
      <text>
        <r>
          <rPr>
            <b/>
            <sz val="8"/>
            <rFont val="Tahoma"/>
            <family val="0"/>
          </rPr>
          <t>TotalCommander indique 22000 ko/s pendant la copie. Le fichier était-il dans le cache?</t>
        </r>
        <r>
          <rPr>
            <sz val="8"/>
            <rFont val="Tahoma"/>
            <family val="0"/>
          </rPr>
          <t xml:space="preserve">
</t>
        </r>
      </text>
    </comment>
    <comment ref="A28" authorId="1">
      <text>
        <r>
          <rPr>
            <b/>
            <sz val="8"/>
            <rFont val="Tahoma"/>
            <family val="0"/>
          </rPr>
          <t>Formatage initial: FAT</t>
        </r>
        <r>
          <rPr>
            <sz val="8"/>
            <rFont val="Tahoma"/>
            <family val="0"/>
          </rPr>
          <t xml:space="preserve">
</t>
        </r>
      </text>
    </comment>
    <comment ref="D28" authorId="0">
      <text>
        <r>
          <rPr>
            <b/>
            <sz val="8"/>
            <rFont val="Tahoma"/>
            <family val="0"/>
          </rPr>
          <t>1 seul fichier</t>
        </r>
        <r>
          <rPr>
            <sz val="8"/>
            <rFont val="Tahoma"/>
            <family val="0"/>
          </rPr>
          <t xml:space="preserve">
</t>
        </r>
      </text>
    </comment>
    <comment ref="I28" authorId="1">
      <text>
        <r>
          <rPr>
            <b/>
            <sz val="8"/>
            <rFont val="Tahoma"/>
            <family val="0"/>
          </rPr>
          <t>D'origine</t>
        </r>
        <r>
          <rPr>
            <sz val="8"/>
            <rFont val="Tahoma"/>
            <family val="0"/>
          </rPr>
          <t xml:space="preserve">
</t>
        </r>
      </text>
    </comment>
    <comment ref="K28" authorId="1">
      <text>
        <r>
          <rPr>
            <b/>
            <sz val="8"/>
            <rFont val="Tahoma"/>
            <family val="0"/>
          </rPr>
          <t>sur carte à l'arrière</t>
        </r>
        <r>
          <rPr>
            <sz val="8"/>
            <rFont val="Tahoma"/>
            <family val="0"/>
          </rPr>
          <t xml:space="preserve">
</t>
        </r>
      </text>
    </comment>
    <comment ref="D35" authorId="0">
      <text>
        <r>
          <rPr>
            <b/>
            <sz val="8"/>
            <rFont val="Tahoma"/>
            <family val="0"/>
          </rPr>
          <t>1 seul fichier</t>
        </r>
        <r>
          <rPr>
            <sz val="8"/>
            <rFont val="Tahoma"/>
            <family val="0"/>
          </rPr>
          <t xml:space="preserve">
</t>
        </r>
      </text>
    </comment>
    <comment ref="F35" authorId="1">
      <text>
        <r>
          <rPr>
            <b/>
            <sz val="8"/>
            <rFont val="Tahoma"/>
            <family val="0"/>
          </rPr>
          <t>jusqu'à l'arret du clignotement de la diode de la clef</t>
        </r>
        <r>
          <rPr>
            <sz val="8"/>
            <rFont val="Tahoma"/>
            <family val="0"/>
          </rPr>
          <t xml:space="preserve">
</t>
        </r>
      </text>
    </comment>
    <comment ref="I35" authorId="1">
      <text>
        <r>
          <rPr>
            <b/>
            <sz val="8"/>
            <rFont val="Tahoma"/>
            <family val="0"/>
          </rPr>
          <t>D'origine</t>
        </r>
        <r>
          <rPr>
            <sz val="8"/>
            <rFont val="Tahoma"/>
            <family val="0"/>
          </rPr>
          <t xml:space="preserve">
</t>
        </r>
      </text>
    </comment>
    <comment ref="K35" authorId="1">
      <text>
        <r>
          <rPr>
            <b/>
            <sz val="8"/>
            <rFont val="Tahoma"/>
            <family val="0"/>
          </rPr>
          <t>à droite en haut</t>
        </r>
        <r>
          <rPr>
            <sz val="8"/>
            <rFont val="Tahoma"/>
            <family val="0"/>
          </rPr>
          <t xml:space="preserve">
</t>
        </r>
      </text>
    </comment>
    <comment ref="A30" authorId="1">
      <text>
        <r>
          <rPr>
            <b/>
            <sz val="8"/>
            <rFont val="Tahoma"/>
            <family val="0"/>
          </rPr>
          <t>Formatage initial: FAT</t>
        </r>
        <r>
          <rPr>
            <sz val="8"/>
            <rFont val="Tahoma"/>
            <family val="0"/>
          </rPr>
          <t xml:space="preserve">
</t>
        </r>
      </text>
    </comment>
    <comment ref="D30" authorId="0">
      <text>
        <r>
          <rPr>
            <b/>
            <sz val="8"/>
            <rFont val="Tahoma"/>
            <family val="0"/>
          </rPr>
          <t>2 249 752 octets
dans 532 fichiers
dans 7 répertoires</t>
        </r>
      </text>
    </comment>
    <comment ref="I30" authorId="1">
      <text>
        <r>
          <rPr>
            <b/>
            <sz val="8"/>
            <rFont val="Tahoma"/>
            <family val="0"/>
          </rPr>
          <t>D'origine</t>
        </r>
        <r>
          <rPr>
            <sz val="8"/>
            <rFont val="Tahoma"/>
            <family val="0"/>
          </rPr>
          <t xml:space="preserve">
</t>
        </r>
      </text>
    </comment>
    <comment ref="K30" authorId="1">
      <text>
        <r>
          <rPr>
            <b/>
            <sz val="8"/>
            <rFont val="Tahoma"/>
            <family val="0"/>
          </rPr>
          <t>sur carte à l'arrière</t>
        </r>
        <r>
          <rPr>
            <sz val="8"/>
            <rFont val="Tahoma"/>
            <family val="0"/>
          </rPr>
          <t xml:space="preserve">
</t>
        </r>
      </text>
    </comment>
    <comment ref="K31" authorId="1">
      <text>
        <r>
          <rPr>
            <b/>
            <sz val="8"/>
            <rFont val="Tahoma"/>
            <family val="0"/>
          </rPr>
          <t>à droite en haut</t>
        </r>
        <r>
          <rPr>
            <sz val="8"/>
            <rFont val="Tahoma"/>
            <family val="0"/>
          </rPr>
          <t xml:space="preserve">
</t>
        </r>
      </text>
    </comment>
    <comment ref="D36" authorId="0">
      <text>
        <r>
          <rPr>
            <b/>
            <sz val="8"/>
            <rFont val="Tahoma"/>
            <family val="0"/>
          </rPr>
          <t>2 249 752 octets
dans 532 fichiers
dans 7 répertoires</t>
        </r>
      </text>
    </comment>
    <comment ref="K36" authorId="1">
      <text>
        <r>
          <rPr>
            <b/>
            <sz val="8"/>
            <rFont val="Tahoma"/>
            <family val="0"/>
          </rPr>
          <t>à droite en haut</t>
        </r>
        <r>
          <rPr>
            <sz val="8"/>
            <rFont val="Tahoma"/>
            <family val="0"/>
          </rPr>
          <t xml:space="preserve">
</t>
        </r>
      </text>
    </comment>
    <comment ref="F36" authorId="0">
      <text>
        <r>
          <rPr>
            <b/>
            <sz val="8"/>
            <rFont val="Tahoma"/>
            <family val="0"/>
          </rPr>
          <t xml:space="preserve">Jusqu'à l'arret du clignotement de la diode de la clef.
Exactement le même temps (115s) avec clef non vide (contenait déjà une distribution Framakey) et formatage d'origine, puis avec clef vide reformatée avec l'utilitaire de Corsair.
</t>
        </r>
      </text>
    </comment>
    <comment ref="F29" authorId="0">
      <text>
        <r>
          <rPr>
            <b/>
            <sz val="8"/>
            <rFont val="Tahoma"/>
            <family val="0"/>
          </rPr>
          <t xml:space="preserve">Jusqu'à l'arret du clignotement de la diode de la clef.
Clef  vide.
</t>
        </r>
      </text>
    </comment>
    <comment ref="D20" authorId="0">
      <text>
        <r>
          <rPr>
            <b/>
            <sz val="8"/>
            <rFont val="Tahoma"/>
            <family val="0"/>
          </rPr>
          <t>2 249 752 octets
dans 532 fichiers
dans 7 répertoires</t>
        </r>
      </text>
    </comment>
    <comment ref="I20" authorId="1">
      <text>
        <r>
          <rPr>
            <b/>
            <sz val="8"/>
            <rFont val="Tahoma"/>
            <family val="0"/>
          </rPr>
          <t>Reformatée</t>
        </r>
      </text>
    </comment>
    <comment ref="K20" authorId="1">
      <text>
        <r>
          <rPr>
            <b/>
            <sz val="8"/>
            <rFont val="Tahoma"/>
            <family val="0"/>
          </rPr>
          <t>sur carte à l'arrière</t>
        </r>
        <r>
          <rPr>
            <sz val="8"/>
            <rFont val="Tahoma"/>
            <family val="0"/>
          </rPr>
          <t xml:space="preserve">
</t>
        </r>
      </text>
    </comment>
    <comment ref="K21" authorId="1">
      <text>
        <r>
          <rPr>
            <b/>
            <sz val="8"/>
            <rFont val="Tahoma"/>
            <family val="0"/>
          </rPr>
          <t>à droite en haut</t>
        </r>
        <r>
          <rPr>
            <sz val="8"/>
            <rFont val="Tahoma"/>
            <family val="0"/>
          </rPr>
          <t xml:space="preserve">
</t>
        </r>
      </text>
    </comment>
    <comment ref="I1" authorId="0">
      <text>
        <r>
          <rPr>
            <b/>
            <sz val="8"/>
            <rFont val="Tahoma"/>
            <family val="0"/>
          </rPr>
          <t>FAT-4x512 signifie: 1 cluster = 2kB = 4 secteurs de 512 bytes (Sisoft Sandra)</t>
        </r>
        <r>
          <rPr>
            <sz val="8"/>
            <rFont val="Tahoma"/>
            <family val="0"/>
          </rPr>
          <t xml:space="preserve">
</t>
        </r>
      </text>
    </comment>
    <comment ref="I36" authorId="1">
      <text>
        <r>
          <rPr>
            <b/>
            <sz val="8"/>
            <rFont val="Tahoma"/>
            <family val="0"/>
          </rPr>
          <t>D'origine</t>
        </r>
        <r>
          <rPr>
            <sz val="8"/>
            <rFont val="Tahoma"/>
            <family val="0"/>
          </rPr>
          <t xml:space="preserve">
</t>
        </r>
      </text>
    </comment>
    <comment ref="F21" authorId="1">
      <text>
        <r>
          <rPr>
            <b/>
            <sz val="8"/>
            <rFont val="Tahoma"/>
            <family val="0"/>
          </rPr>
          <t>jusqu'à l'arret du clignotement de la diode de la clef</t>
        </r>
        <r>
          <rPr>
            <sz val="8"/>
            <rFont val="Tahoma"/>
            <family val="0"/>
          </rPr>
          <t xml:space="preserve">
</t>
        </r>
      </text>
    </comment>
    <comment ref="F20" authorId="0">
      <text>
        <r>
          <rPr>
            <b/>
            <sz val="8"/>
            <rFont val="Tahoma"/>
            <family val="0"/>
          </rPr>
          <t>résultat extrêmement suspect</t>
        </r>
        <r>
          <rPr>
            <sz val="8"/>
            <rFont val="Tahoma"/>
            <family val="0"/>
          </rPr>
          <t xml:space="preserve">
</t>
        </r>
      </text>
    </comment>
    <comment ref="F18" authorId="1">
      <text>
        <r>
          <rPr>
            <b/>
            <sz val="8"/>
            <rFont val="Tahoma"/>
            <family val="0"/>
          </rPr>
          <t>jusqu'à l'arret du clignotement de la diode de la clef</t>
        </r>
        <r>
          <rPr>
            <sz val="8"/>
            <rFont val="Tahoma"/>
            <family val="0"/>
          </rPr>
          <t xml:space="preserve">
</t>
        </r>
      </text>
    </comment>
    <comment ref="K18" authorId="1">
      <text>
        <r>
          <rPr>
            <b/>
            <sz val="8"/>
            <rFont val="Tahoma"/>
            <family val="0"/>
          </rPr>
          <t>à droite en haut</t>
        </r>
        <r>
          <rPr>
            <sz val="8"/>
            <rFont val="Tahoma"/>
            <family val="0"/>
          </rPr>
          <t xml:space="preserve">
</t>
        </r>
      </text>
    </comment>
    <comment ref="D18" authorId="0">
      <text>
        <r>
          <rPr>
            <b/>
            <sz val="8"/>
            <rFont val="Tahoma"/>
            <family val="0"/>
          </rPr>
          <t>1 seul fichier</t>
        </r>
        <r>
          <rPr>
            <sz val="8"/>
            <rFont val="Tahoma"/>
            <family val="0"/>
          </rPr>
          <t xml:space="preserve">
</t>
        </r>
      </text>
    </comment>
    <comment ref="I18" authorId="1">
      <text>
        <r>
          <rPr>
            <b/>
            <sz val="8"/>
            <rFont val="Tahoma"/>
            <family val="0"/>
          </rPr>
          <t>Reformatée</t>
        </r>
      </text>
    </comment>
  </commentList>
</comments>
</file>

<file path=xl/comments2.xml><?xml version="1.0" encoding="utf-8"?>
<comments xmlns="http://schemas.openxmlformats.org/spreadsheetml/2006/main">
  <authors>
    <author>gt</author>
    <author>G?rard Tayeb</author>
  </authors>
  <commentList>
    <comment ref="I1" authorId="0">
      <text>
        <r>
          <rPr>
            <b/>
            <sz val="8"/>
            <rFont val="Tahoma"/>
            <family val="0"/>
          </rPr>
          <t>FAT-4x512 signifie: 1 cluster = 2kB = 4 secteurs de 512 bytes (Sisoft Sandra)</t>
        </r>
        <r>
          <rPr>
            <sz val="8"/>
            <rFont val="Tahoma"/>
            <family val="0"/>
          </rPr>
          <t xml:space="preserve">
</t>
        </r>
      </text>
    </comment>
    <comment ref="D7" authorId="0">
      <text>
        <r>
          <rPr>
            <b/>
            <sz val="8"/>
            <rFont val="Tahoma"/>
            <family val="0"/>
          </rPr>
          <t>1 seul fichier</t>
        </r>
        <r>
          <rPr>
            <sz val="8"/>
            <rFont val="Tahoma"/>
            <family val="0"/>
          </rPr>
          <t xml:space="preserve">
</t>
        </r>
      </text>
    </comment>
    <comment ref="I7" authorId="1">
      <text>
        <r>
          <rPr>
            <b/>
            <sz val="8"/>
            <rFont val="Tahoma"/>
            <family val="0"/>
          </rPr>
          <t>D'origine</t>
        </r>
        <r>
          <rPr>
            <sz val="8"/>
            <rFont val="Tahoma"/>
            <family val="0"/>
          </rPr>
          <t xml:space="preserve">
</t>
        </r>
      </text>
    </comment>
    <comment ref="D8" authorId="0">
      <text>
        <r>
          <rPr>
            <b/>
            <sz val="8"/>
            <rFont val="Tahoma"/>
            <family val="0"/>
          </rPr>
          <t>1 seul fichier</t>
        </r>
        <r>
          <rPr>
            <sz val="8"/>
            <rFont val="Tahoma"/>
            <family val="0"/>
          </rPr>
          <t xml:space="preserve">
</t>
        </r>
      </text>
    </comment>
    <comment ref="D19" authorId="0">
      <text>
        <r>
          <rPr>
            <b/>
            <sz val="8"/>
            <rFont val="Tahoma"/>
            <family val="0"/>
          </rPr>
          <t>2 249 752 octets
dans 532 fichiers
dans 7 répertoires</t>
        </r>
      </text>
    </comment>
    <comment ref="D20" authorId="0">
      <text>
        <r>
          <rPr>
            <b/>
            <sz val="8"/>
            <rFont val="Tahoma"/>
            <family val="0"/>
          </rPr>
          <t>2 249 752 octets
dans 532 fichiers
dans 7 répertoires</t>
        </r>
      </text>
    </comment>
    <comment ref="D9" authorId="0">
      <text>
        <r>
          <rPr>
            <b/>
            <sz val="8"/>
            <rFont val="Tahoma"/>
            <family val="0"/>
          </rPr>
          <t>1 seul fichier</t>
        </r>
        <r>
          <rPr>
            <sz val="8"/>
            <rFont val="Tahoma"/>
            <family val="0"/>
          </rPr>
          <t xml:space="preserve">
</t>
        </r>
      </text>
    </comment>
    <comment ref="I9" authorId="1">
      <text>
        <r>
          <rPr>
            <b/>
            <sz val="8"/>
            <rFont val="Tahoma"/>
            <family val="0"/>
          </rPr>
          <t>Reformatée</t>
        </r>
      </text>
    </comment>
    <comment ref="D21" authorId="0">
      <text>
        <r>
          <rPr>
            <b/>
            <sz val="8"/>
            <rFont val="Tahoma"/>
            <family val="0"/>
          </rPr>
          <t>2 249 752 octets
dans 532 fichiers
dans 7 répertoires</t>
        </r>
      </text>
    </comment>
    <comment ref="F21" authorId="1">
      <text>
        <r>
          <rPr>
            <b/>
            <sz val="8"/>
            <rFont val="Tahoma"/>
            <family val="0"/>
          </rPr>
          <t>jusqu'à l'arret du clignotement de la diode de la clef</t>
        </r>
        <r>
          <rPr>
            <sz val="8"/>
            <rFont val="Tahoma"/>
            <family val="0"/>
          </rPr>
          <t xml:space="preserve">
</t>
        </r>
      </text>
    </comment>
    <comment ref="I21" authorId="1">
      <text>
        <r>
          <rPr>
            <b/>
            <sz val="8"/>
            <rFont val="Tahoma"/>
            <family val="0"/>
          </rPr>
          <t>Reformatée</t>
        </r>
      </text>
    </comment>
    <comment ref="A2" authorId="0">
      <text>
        <r>
          <rPr>
            <b/>
            <sz val="8"/>
            <rFont val="Tahoma"/>
            <family val="0"/>
          </rPr>
          <t>Achat LDLC 11/04</t>
        </r>
        <r>
          <rPr>
            <sz val="8"/>
            <rFont val="Tahoma"/>
            <family val="0"/>
          </rPr>
          <t xml:space="preserve">
</t>
        </r>
      </text>
    </comment>
    <comment ref="D2" authorId="0">
      <text>
        <r>
          <rPr>
            <b/>
            <sz val="8"/>
            <rFont val="Tahoma"/>
            <family val="0"/>
          </rPr>
          <t>1 seul fichier</t>
        </r>
        <r>
          <rPr>
            <sz val="8"/>
            <rFont val="Tahoma"/>
            <family val="0"/>
          </rPr>
          <t xml:space="preserve">
</t>
        </r>
      </text>
    </comment>
    <comment ref="I2" authorId="0">
      <text>
        <r>
          <rPr>
            <b/>
            <sz val="8"/>
            <rFont val="Tahoma"/>
            <family val="0"/>
          </rPr>
          <t>D'origine
vig24, Poste de travail / Gérer / Stockage / gestion des disques</t>
        </r>
        <r>
          <rPr>
            <sz val="8"/>
            <rFont val="Tahoma"/>
            <family val="0"/>
          </rPr>
          <t xml:space="preserve">
</t>
        </r>
      </text>
    </comment>
    <comment ref="A3" authorId="0">
      <text>
        <r>
          <rPr>
            <b/>
            <sz val="8"/>
            <rFont val="Tahoma"/>
            <family val="0"/>
          </rPr>
          <t>Achat LDLC 11/04</t>
        </r>
        <r>
          <rPr>
            <sz val="8"/>
            <rFont val="Tahoma"/>
            <family val="0"/>
          </rPr>
          <t xml:space="preserve">
</t>
        </r>
      </text>
    </comment>
    <comment ref="D3" authorId="0">
      <text>
        <r>
          <rPr>
            <b/>
            <sz val="8"/>
            <rFont val="Tahoma"/>
            <family val="0"/>
          </rPr>
          <t>1 seul fichier</t>
        </r>
        <r>
          <rPr>
            <sz val="8"/>
            <rFont val="Tahoma"/>
            <family val="0"/>
          </rPr>
          <t xml:space="preserve">
</t>
        </r>
      </text>
    </comment>
    <comment ref="D15" authorId="0">
      <text>
        <r>
          <rPr>
            <b/>
            <sz val="8"/>
            <rFont val="Tahoma"/>
            <family val="0"/>
          </rPr>
          <t>2 249 752 octets
dans 532 fichiers
dans 7 répertoires</t>
        </r>
      </text>
    </comment>
    <comment ref="D6" authorId="0">
      <text>
        <r>
          <rPr>
            <b/>
            <sz val="8"/>
            <rFont val="Tahoma"/>
            <family val="0"/>
          </rPr>
          <t>1 seul fichier</t>
        </r>
        <r>
          <rPr>
            <sz val="8"/>
            <rFont val="Tahoma"/>
            <family val="0"/>
          </rPr>
          <t xml:space="preserve">
</t>
        </r>
      </text>
    </comment>
    <comment ref="I6" authorId="1">
      <text>
        <r>
          <rPr>
            <b/>
            <sz val="8"/>
            <rFont val="Tahoma"/>
            <family val="0"/>
          </rPr>
          <t>D'origine</t>
        </r>
        <r>
          <rPr>
            <sz val="8"/>
            <rFont val="Tahoma"/>
            <family val="0"/>
          </rPr>
          <t xml:space="preserve">
</t>
        </r>
      </text>
    </comment>
    <comment ref="A5" authorId="1">
      <text>
        <r>
          <rPr>
            <b/>
            <sz val="8"/>
            <rFont val="Tahoma"/>
            <family val="0"/>
          </rPr>
          <t>Formatage initial: FAT</t>
        </r>
        <r>
          <rPr>
            <sz val="8"/>
            <rFont val="Tahoma"/>
            <family val="0"/>
          </rPr>
          <t xml:space="preserve">
</t>
        </r>
      </text>
    </comment>
    <comment ref="D5" authorId="0">
      <text>
        <r>
          <rPr>
            <b/>
            <sz val="8"/>
            <rFont val="Tahoma"/>
            <family val="0"/>
          </rPr>
          <t>1 seul fichier</t>
        </r>
        <r>
          <rPr>
            <sz val="8"/>
            <rFont val="Tahoma"/>
            <family val="0"/>
          </rPr>
          <t xml:space="preserve">
</t>
        </r>
      </text>
    </comment>
    <comment ref="I5" authorId="1">
      <text>
        <r>
          <rPr>
            <b/>
            <sz val="8"/>
            <rFont val="Tahoma"/>
            <family val="0"/>
          </rPr>
          <t>D'origine</t>
        </r>
        <r>
          <rPr>
            <sz val="8"/>
            <rFont val="Tahoma"/>
            <family val="0"/>
          </rPr>
          <t xml:space="preserve">
</t>
        </r>
      </text>
    </comment>
    <comment ref="D17" authorId="0">
      <text>
        <r>
          <rPr>
            <b/>
            <sz val="8"/>
            <rFont val="Tahoma"/>
            <family val="0"/>
          </rPr>
          <t>2 249 752 octets
dans 532 fichiers
dans 7 répertoires</t>
        </r>
      </text>
    </comment>
    <comment ref="I17" authorId="1">
      <text>
        <r>
          <rPr>
            <b/>
            <sz val="8"/>
            <rFont val="Tahoma"/>
            <family val="0"/>
          </rPr>
          <t>D'origine</t>
        </r>
        <r>
          <rPr>
            <sz val="8"/>
            <rFont val="Tahoma"/>
            <family val="0"/>
          </rPr>
          <t xml:space="preserve">
</t>
        </r>
      </text>
    </comment>
    <comment ref="D18" authorId="0">
      <text>
        <r>
          <rPr>
            <b/>
            <sz val="8"/>
            <rFont val="Tahoma"/>
            <family val="0"/>
          </rPr>
          <t>2 249 752 octets
dans 532 fichiers
dans 7 répertoires</t>
        </r>
      </text>
    </comment>
    <comment ref="I18" authorId="1">
      <text>
        <r>
          <rPr>
            <b/>
            <sz val="8"/>
            <rFont val="Tahoma"/>
            <family val="0"/>
          </rPr>
          <t>D'origine</t>
        </r>
        <r>
          <rPr>
            <sz val="8"/>
            <rFont val="Tahoma"/>
            <family val="0"/>
          </rPr>
          <t xml:space="preserve">
</t>
        </r>
      </text>
    </comment>
    <comment ref="A10" authorId="1">
      <text>
        <r>
          <rPr>
            <b/>
            <sz val="8"/>
            <rFont val="Tahoma"/>
            <family val="0"/>
          </rPr>
          <t>Nierle, 6/06, 19.99€</t>
        </r>
        <r>
          <rPr>
            <sz val="8"/>
            <rFont val="Tahoma"/>
            <family val="0"/>
          </rPr>
          <t xml:space="preserve">
</t>
        </r>
      </text>
    </comment>
    <comment ref="D10" authorId="0">
      <text>
        <r>
          <rPr>
            <b/>
            <sz val="8"/>
            <rFont val="Tahoma"/>
            <family val="0"/>
          </rPr>
          <t>1 seul fichier</t>
        </r>
        <r>
          <rPr>
            <sz val="8"/>
            <rFont val="Tahoma"/>
            <family val="0"/>
          </rPr>
          <t xml:space="preserve">
</t>
        </r>
      </text>
    </comment>
    <comment ref="F10" authorId="1">
      <text>
        <r>
          <rPr>
            <b/>
            <sz val="8"/>
            <rFont val="Tahoma"/>
            <family val="0"/>
          </rPr>
          <t xml:space="preserve">jusqu'à l'arret du clignotement de la diode de la clef
</t>
        </r>
        <r>
          <rPr>
            <sz val="8"/>
            <rFont val="Tahoma"/>
            <family val="0"/>
          </rPr>
          <t xml:space="preserve">
</t>
        </r>
      </text>
    </comment>
    <comment ref="G10" authorId="1">
      <text>
        <r>
          <rPr>
            <b/>
            <sz val="8"/>
            <rFont val="Tahoma"/>
            <family val="0"/>
          </rPr>
          <t>TotalCommander indique 3700 pendant la copie</t>
        </r>
        <r>
          <rPr>
            <sz val="8"/>
            <rFont val="Tahoma"/>
            <family val="0"/>
          </rPr>
          <t xml:space="preserve">
</t>
        </r>
      </text>
    </comment>
    <comment ref="I10" authorId="1">
      <text>
        <r>
          <rPr>
            <b/>
            <sz val="8"/>
            <rFont val="Tahoma"/>
            <family val="0"/>
          </rPr>
          <t>D'origine</t>
        </r>
        <r>
          <rPr>
            <sz val="8"/>
            <rFont val="Tahoma"/>
            <family val="0"/>
          </rPr>
          <t xml:space="preserve">
</t>
        </r>
      </text>
    </comment>
    <comment ref="A22" authorId="1">
      <text>
        <r>
          <rPr>
            <b/>
            <sz val="8"/>
            <rFont val="Tahoma"/>
            <family val="0"/>
          </rPr>
          <t>Nierle, 6/06, 19.99€</t>
        </r>
        <r>
          <rPr>
            <sz val="8"/>
            <rFont val="Tahoma"/>
            <family val="0"/>
          </rPr>
          <t xml:space="preserve">
</t>
        </r>
      </text>
    </comment>
    <comment ref="D22" authorId="0">
      <text>
        <r>
          <rPr>
            <b/>
            <sz val="8"/>
            <rFont val="Tahoma"/>
            <family val="0"/>
          </rPr>
          <t>2 249 752 octets
dans 532 fichiers
dans 7 répertoires</t>
        </r>
      </text>
    </comment>
    <comment ref="F22" authorId="1">
      <text>
        <r>
          <rPr>
            <b/>
            <sz val="8"/>
            <rFont val="Tahoma"/>
            <family val="0"/>
          </rPr>
          <t>jusqu'à l'arret du clignotement de la diode de la clef</t>
        </r>
        <r>
          <rPr>
            <sz val="8"/>
            <rFont val="Tahoma"/>
            <family val="0"/>
          </rPr>
          <t xml:space="preserve">
</t>
        </r>
      </text>
    </comment>
    <comment ref="I22" authorId="1">
      <text>
        <r>
          <rPr>
            <b/>
            <sz val="8"/>
            <rFont val="Tahoma"/>
            <family val="0"/>
          </rPr>
          <t>D'origine</t>
        </r>
        <r>
          <rPr>
            <sz val="8"/>
            <rFont val="Tahoma"/>
            <family val="0"/>
          </rPr>
          <t xml:space="preserve">
</t>
        </r>
      </text>
    </comment>
    <comment ref="D4" authorId="0">
      <text>
        <r>
          <rPr>
            <b/>
            <sz val="8"/>
            <rFont val="Tahoma"/>
            <family val="0"/>
          </rPr>
          <t>1 seul fichier</t>
        </r>
        <r>
          <rPr>
            <sz val="8"/>
            <rFont val="Tahoma"/>
            <family val="0"/>
          </rPr>
          <t xml:space="preserve">
</t>
        </r>
      </text>
    </comment>
    <comment ref="F4" authorId="1">
      <text>
        <r>
          <rPr>
            <b/>
            <sz val="8"/>
            <rFont val="Tahoma"/>
            <family val="0"/>
          </rPr>
          <t>jusqu'à l'arret du clignotement de la diode de la clef</t>
        </r>
        <r>
          <rPr>
            <sz val="8"/>
            <rFont val="Tahoma"/>
            <family val="0"/>
          </rPr>
          <t xml:space="preserve">
</t>
        </r>
      </text>
    </comment>
    <comment ref="I4" authorId="1">
      <text>
        <r>
          <rPr>
            <b/>
            <sz val="8"/>
            <rFont val="Tahoma"/>
            <family val="0"/>
          </rPr>
          <t>D'origine</t>
        </r>
        <r>
          <rPr>
            <sz val="8"/>
            <rFont val="Tahoma"/>
            <family val="0"/>
          </rPr>
          <t xml:space="preserve">
</t>
        </r>
      </text>
    </comment>
    <comment ref="D16" authorId="0">
      <text>
        <r>
          <rPr>
            <b/>
            <sz val="8"/>
            <rFont val="Tahoma"/>
            <family val="0"/>
          </rPr>
          <t>2 249 752 octets
dans 532 fichiers
dans 7 répertoires</t>
        </r>
      </text>
    </comment>
    <comment ref="F16" authorId="0">
      <text>
        <r>
          <rPr>
            <b/>
            <sz val="8"/>
            <rFont val="Tahoma"/>
            <family val="0"/>
          </rPr>
          <t xml:space="preserve">Jusqu'à l'arret du clignotement de la diode de la clef.
Exactement le même temps (115s) avec clef non vide (contenait déjà une distribution Framakey) et formatage d'origine, puis avec clef vide reformatée avec l'utilitaire de Corsair.
</t>
        </r>
      </text>
    </comment>
    <comment ref="I16" authorId="1">
      <text>
        <r>
          <rPr>
            <b/>
            <sz val="8"/>
            <rFont val="Tahoma"/>
            <family val="0"/>
          </rPr>
          <t>D'origine</t>
        </r>
        <r>
          <rPr>
            <sz val="8"/>
            <rFont val="Tahoma"/>
            <family val="0"/>
          </rPr>
          <t xml:space="preserve">
</t>
        </r>
      </text>
    </comment>
    <comment ref="I14" authorId="0">
      <text>
        <r>
          <rPr>
            <b/>
            <sz val="8"/>
            <rFont val="Tahoma"/>
            <family val="0"/>
          </rPr>
          <t>FAT-4x512 signifie: 1 cluster = 2kB = 4 secteurs de 512 bytes (Sisoft Sandra)</t>
        </r>
        <r>
          <rPr>
            <sz val="8"/>
            <rFont val="Tahoma"/>
            <family val="0"/>
          </rPr>
          <t xml:space="preserve">
</t>
        </r>
      </text>
    </comment>
    <comment ref="A17" authorId="1">
      <text>
        <r>
          <rPr>
            <b/>
            <sz val="8"/>
            <rFont val="Tahoma"/>
            <family val="0"/>
          </rPr>
          <t>Formatage initial: FAT</t>
        </r>
        <r>
          <rPr>
            <sz val="8"/>
            <rFont val="Tahoma"/>
            <family val="0"/>
          </rPr>
          <t xml:space="preserve">
</t>
        </r>
      </text>
    </comment>
    <comment ref="A18" authorId="1">
      <text>
        <r>
          <rPr>
            <b/>
            <sz val="8"/>
            <rFont val="Tahoma"/>
            <family val="0"/>
          </rPr>
          <t>Formatage initial: FAT</t>
        </r>
        <r>
          <rPr>
            <sz val="8"/>
            <rFont val="Tahoma"/>
            <family val="0"/>
          </rPr>
          <t xml:space="preserve">
</t>
        </r>
      </text>
    </comment>
    <comment ref="A15" authorId="0">
      <text>
        <r>
          <rPr>
            <b/>
            <sz val="8"/>
            <rFont val="Tahoma"/>
            <family val="0"/>
          </rPr>
          <t>Achat LDLC 11/04</t>
        </r>
        <r>
          <rPr>
            <sz val="8"/>
            <rFont val="Tahoma"/>
            <family val="0"/>
          </rPr>
          <t xml:space="preserve">
</t>
        </r>
      </text>
    </comment>
  </commentList>
</comments>
</file>

<file path=xl/comments3.xml><?xml version="1.0" encoding="utf-8"?>
<comments xmlns="http://schemas.openxmlformats.org/spreadsheetml/2006/main">
  <authors>
    <author>gt</author>
    <author>wgpuqooypkdz@spammotel.com</author>
    <author>ckcryxpilnyy@spammotel.com</author>
    <author>231609</author>
    <author>tayeb</author>
  </authors>
  <commentList>
    <comment ref="I13" authorId="0">
      <text>
        <r>
          <rPr>
            <b/>
            <sz val="8"/>
            <rFont val="Tahoma"/>
            <family val="0"/>
          </rPr>
          <t>Attention: pour cette clef et dans cette version de Sandra, les tests  512B sont optimistes d'un facteur 16</t>
        </r>
        <r>
          <rPr>
            <sz val="8"/>
            <rFont val="Tahoma"/>
            <family val="0"/>
          </rPr>
          <t xml:space="preserve">
</t>
        </r>
      </text>
    </comment>
    <comment ref="J13" authorId="0">
      <text>
        <r>
          <rPr>
            <b/>
            <sz val="8"/>
            <rFont val="Tahoma"/>
            <family val="0"/>
          </rPr>
          <t>Attention: pour cette clef et dans cette version de Sandra, les tests  512B sont optimistes d'un facteur 16</t>
        </r>
        <r>
          <rPr>
            <sz val="8"/>
            <rFont val="Tahoma"/>
            <family val="0"/>
          </rPr>
          <t xml:space="preserve">
</t>
        </r>
      </text>
    </comment>
    <comment ref="AF13" authorId="0">
      <text>
        <r>
          <rPr>
            <b/>
            <sz val="8"/>
            <rFont val="Tahoma"/>
            <family val="0"/>
          </rPr>
          <t>version buggée pour les tests de 512B</t>
        </r>
        <r>
          <rPr>
            <sz val="8"/>
            <rFont val="Tahoma"/>
            <family val="0"/>
          </rPr>
          <t xml:space="preserve">
</t>
        </r>
      </text>
    </comment>
    <comment ref="F8" authorId="0">
      <text>
        <r>
          <rPr>
            <b/>
            <sz val="8"/>
            <rFont val="Tahoma"/>
            <family val="0"/>
          </rPr>
          <t>Légende (informations données par Sisoft Sandra / Lecteurs logiques):
FAT-8x512 signifie: 1 cluster = 4kB = 8 secteurs de 512 bytes</t>
        </r>
        <r>
          <rPr>
            <sz val="8"/>
            <rFont val="Tahoma"/>
            <family val="0"/>
          </rPr>
          <t xml:space="preserve">
</t>
        </r>
      </text>
    </comment>
    <comment ref="I18" authorId="0">
      <text>
        <r>
          <rPr>
            <b/>
            <sz val="8"/>
            <rFont val="Tahoma"/>
            <family val="0"/>
          </rPr>
          <t>Attention: pour cette clef et dans cette version de Sandra, les tests  512B sont optimistes d'un facteur 64</t>
        </r>
      </text>
    </comment>
    <comment ref="J18" authorId="0">
      <text>
        <r>
          <rPr>
            <b/>
            <sz val="8"/>
            <rFont val="Tahoma"/>
            <family val="0"/>
          </rPr>
          <t>Attention: pour cette clef et dans cette version de Sandra, les tests  512B sont optimistes d'un facteur 64</t>
        </r>
        <r>
          <rPr>
            <sz val="8"/>
            <rFont val="Tahoma"/>
            <family val="0"/>
          </rPr>
          <t xml:space="preserve">
</t>
        </r>
      </text>
    </comment>
    <comment ref="AF18" authorId="0">
      <text>
        <r>
          <rPr>
            <b/>
            <sz val="8"/>
            <rFont val="Tahoma"/>
            <family val="0"/>
          </rPr>
          <t>version buggée pour les tests de 512B</t>
        </r>
        <r>
          <rPr>
            <sz val="8"/>
            <rFont val="Tahoma"/>
            <family val="0"/>
          </rPr>
          <t xml:space="preserve">
</t>
        </r>
      </text>
    </comment>
    <comment ref="D13" authorId="1">
      <text>
        <r>
          <rPr>
            <b/>
            <sz val="10"/>
            <rFont val="Arial"/>
            <family val="0"/>
          </rPr>
          <t>gérard: le II est important!</t>
        </r>
        <r>
          <rPr>
            <sz val="10"/>
            <rFont val="Arial"/>
            <family val="0"/>
          </rPr>
          <t xml:space="preserve">
</t>
        </r>
      </text>
    </comment>
    <comment ref="D12" authorId="1">
      <text>
        <r>
          <rPr>
            <b/>
            <sz val="10"/>
            <rFont val="Arial"/>
            <family val="0"/>
          </rPr>
          <t>gérard: le II est important!</t>
        </r>
        <r>
          <rPr>
            <sz val="10"/>
            <rFont val="Arial"/>
            <family val="0"/>
          </rPr>
          <t xml:space="preserve">
</t>
        </r>
      </text>
    </comment>
    <comment ref="H8" authorId="1">
      <text>
        <r>
          <rPr>
            <b/>
            <sz val="10"/>
            <rFont val="Arial"/>
            <family val="0"/>
          </rPr>
          <t xml:space="preserve">gérard: </t>
        </r>
        <r>
          <rPr>
            <sz val="10"/>
            <rFont val="Arial"/>
            <family val="0"/>
          </rPr>
          <t>de préférence, faites les tests sur une clef vide. Sans avoir fait de tests, je me doute qu'une clef encombrée de fichiers et fragmentée devrait être plus lente qu'une clef propre!</t>
        </r>
      </text>
    </comment>
    <comment ref="AE37" authorId="2">
      <text>
        <r>
          <rPr>
            <b/>
            <sz val="10"/>
            <rFont val="Arial"/>
            <family val="0"/>
          </rPr>
          <t xml:space="preserve">gerard: résultats minables par rapport à la même clef testée sur gt390 </t>
        </r>
        <r>
          <rPr>
            <sz val="10"/>
            <rFont val="Arial"/>
            <family val="0"/>
          </rPr>
          <t xml:space="preserve">
</t>
        </r>
      </text>
    </comment>
    <comment ref="AE25" authorId="2">
      <text>
        <r>
          <rPr>
            <b/>
            <sz val="10"/>
            <rFont val="Arial"/>
            <family val="0"/>
          </rPr>
          <t xml:space="preserve">gerard: résultats minables par rapport à la même clef testée sur gt390 </t>
        </r>
        <r>
          <rPr>
            <sz val="10"/>
            <rFont val="Arial"/>
            <family val="0"/>
          </rPr>
          <t xml:space="preserve">
</t>
        </r>
      </text>
    </comment>
    <comment ref="H53" authorId="3">
      <text>
        <r>
          <rPr>
            <b/>
            <sz val="10"/>
            <rFont val="Arial"/>
            <family val="0"/>
          </rPr>
          <t>GT: cette version de Sisoft se vautre sur la capacité: elle indique une capacité libre (15Go) supérieure à celle de la clef! (14Go)</t>
        </r>
        <r>
          <rPr>
            <sz val="10"/>
            <rFont val="Arial"/>
            <family val="0"/>
          </rPr>
          <t xml:space="preserve">
</t>
        </r>
      </text>
    </comment>
    <comment ref="D31" authorId="0">
      <text>
        <r>
          <rPr>
            <b/>
            <sz val="8"/>
            <rFont val="Tahoma"/>
            <family val="0"/>
          </rPr>
          <t>achat chez rueducommerce 07/2008</t>
        </r>
        <r>
          <rPr>
            <sz val="8"/>
            <rFont val="Tahoma"/>
            <family val="0"/>
          </rPr>
          <t xml:space="preserve">
</t>
        </r>
      </text>
    </comment>
    <comment ref="D32" authorId="0">
      <text>
        <r>
          <rPr>
            <b/>
            <sz val="8"/>
            <rFont val="Tahoma"/>
            <family val="0"/>
          </rPr>
          <t>achat sur eBay chez Fiki Shop, 07/2008</t>
        </r>
        <r>
          <rPr>
            <sz val="8"/>
            <rFont val="Tahoma"/>
            <family val="0"/>
          </rPr>
          <t xml:space="preserve">
</t>
        </r>
      </text>
    </comment>
    <comment ref="AB32" authorId="0">
      <text>
        <r>
          <rPr>
            <b/>
            <sz val="8"/>
            <rFont val="Tahoma"/>
            <family val="0"/>
          </rPr>
          <t>bizarre!</t>
        </r>
        <r>
          <rPr>
            <sz val="8"/>
            <rFont val="Tahoma"/>
            <family val="0"/>
          </rPr>
          <t xml:space="preserve">
</t>
        </r>
      </text>
    </comment>
    <comment ref="AE50" authorId="0">
      <text>
        <r>
          <rPr>
            <b/>
            <sz val="8"/>
            <rFont val="Tahoma"/>
            <family val="0"/>
          </rPr>
          <t>Port USB situé derrière + hub USB + lecteur de cartes ATIPIX</t>
        </r>
        <r>
          <rPr>
            <sz val="8"/>
            <rFont val="Tahoma"/>
            <family val="0"/>
          </rPr>
          <t xml:space="preserve">
</t>
        </r>
      </text>
    </comment>
    <comment ref="A8" authorId="4">
      <text>
        <r>
          <rPr>
            <b/>
            <sz val="8"/>
            <rFont val="Tahoma"/>
            <family val="0"/>
          </rPr>
          <t>retenus pour les courbes</t>
        </r>
        <r>
          <rPr>
            <sz val="8"/>
            <rFont val="Tahoma"/>
            <family val="0"/>
          </rPr>
          <t xml:space="preserve">
</t>
        </r>
      </text>
    </comment>
    <comment ref="AE35" authorId="0">
      <text>
        <r>
          <rPr>
            <b/>
            <sz val="8"/>
            <rFont val="Tahoma"/>
            <family val="0"/>
          </rPr>
          <t>Port USB situé derrière + hub USB + lecteur de cartes ATIPIX</t>
        </r>
        <r>
          <rPr>
            <sz val="8"/>
            <rFont val="Tahoma"/>
            <family val="0"/>
          </rPr>
          <t xml:space="preserve">
</t>
        </r>
      </text>
    </comment>
    <comment ref="H52" authorId="0">
      <text>
        <r>
          <rPr>
            <b/>
            <sz val="8"/>
            <rFont val="Tahoma"/>
            <family val="0"/>
          </rPr>
          <t>Go</t>
        </r>
        <r>
          <rPr>
            <sz val="8"/>
            <rFont val="Tahoma"/>
            <family val="0"/>
          </rPr>
          <t xml:space="preserve">
</t>
        </r>
      </text>
    </comment>
    <comment ref="D34" authorId="0">
      <text>
        <r>
          <rPr>
            <b/>
            <sz val="8"/>
            <rFont val="Tahoma"/>
            <family val="0"/>
          </rPr>
          <t>http://www.macway.com/fr/product/12113/patriot-memory-mini-xporter-4-go-60x-purple.html</t>
        </r>
        <r>
          <rPr>
            <sz val="8"/>
            <rFont val="Tahoma"/>
            <family val="0"/>
          </rPr>
          <t xml:space="preserve">
</t>
        </r>
      </text>
    </comment>
    <comment ref="D47" authorId="0">
      <text>
        <r>
          <rPr>
            <b/>
            <sz val="8"/>
            <rFont val="Tahoma"/>
            <family val="0"/>
          </rPr>
          <t>Numéro de Série : A4C6-1F8B
http://www.macway.com/fr/product/12455/super-talent-pico-c-gold-200x-8-go-usb-20-doree-ultra-compacte-clef-usb.html</t>
        </r>
        <r>
          <rPr>
            <sz val="8"/>
            <rFont val="Tahoma"/>
            <family val="0"/>
          </rPr>
          <t xml:space="preserve">
</t>
        </r>
      </text>
    </comment>
    <comment ref="D48" authorId="0">
      <text>
        <r>
          <rPr>
            <b/>
            <sz val="8"/>
            <rFont val="Tahoma"/>
            <family val="0"/>
          </rPr>
          <t>Numéro de Série : 19D3-48DA
http://www.macway.com/fr/product/12455/super-talent-pico-c-gold-200x-8-go-usb-20-doree-ultra-compacte-clef-usb.html</t>
        </r>
        <r>
          <rPr>
            <sz val="8"/>
            <rFont val="Tahoma"/>
            <family val="0"/>
          </rPr>
          <t xml:space="preserve">
</t>
        </r>
      </text>
    </comment>
    <comment ref="D49" authorId="0">
      <text>
        <r>
          <rPr>
            <b/>
            <sz val="8"/>
            <rFont val="Tahoma"/>
            <family val="0"/>
          </rPr>
          <t>Numéro de Série : 19D3-48DA
http://www.macway.com/fr/product/12455/super-talent-pico-c-gold-200x-8-go-usb-20-doree-ultra-compacte-clef-usb.html</t>
        </r>
        <r>
          <rPr>
            <sz val="8"/>
            <rFont val="Tahoma"/>
            <family val="0"/>
          </rPr>
          <t xml:space="preserve">
</t>
        </r>
      </text>
    </comment>
    <comment ref="D15" authorId="4">
      <text>
        <r>
          <rPr>
            <b/>
            <sz val="9"/>
            <rFont val="Tahoma"/>
            <family val="0"/>
          </rPr>
          <t>avec son écusson Fresnel</t>
        </r>
        <r>
          <rPr>
            <sz val="9"/>
            <rFont val="Tahoma"/>
            <family val="0"/>
          </rPr>
          <t xml:space="preserve">
</t>
        </r>
      </text>
    </comment>
    <comment ref="D16" authorId="4">
      <text>
        <r>
          <rPr>
            <b/>
            <sz val="9"/>
            <rFont val="Tahoma"/>
            <family val="0"/>
          </rPr>
          <t>a perdu son écusson Fresnel</t>
        </r>
      </text>
    </comment>
    <comment ref="G17" authorId="4">
      <text>
        <r>
          <rPr>
            <b/>
            <sz val="9"/>
            <rFont val="Tahoma"/>
            <family val="0"/>
          </rPr>
          <t>Elle n'était pas reconnue via OTG, mais elle l'est devenue après reformatage sur gt653 le 28/08/2021, depuis TotalCommander, avec options par défaut, sans formatage rapide.</t>
        </r>
        <r>
          <rPr>
            <sz val="9"/>
            <rFont val="Tahoma"/>
            <family val="0"/>
          </rPr>
          <t xml:space="preserve">
</t>
        </r>
      </text>
    </comment>
    <comment ref="G58" authorId="4">
      <text>
        <r>
          <rPr>
            <b/>
            <sz val="9"/>
            <rFont val="Tahoma"/>
            <family val="0"/>
          </rPr>
          <t>Elle n'était pas reconnue via OTG, mais elle l'est devenue après reformatage sur gt653 le 28/08/2021, depuis TotalCommander, avec options par défaut, avec ou sans formatage rapide.</t>
        </r>
        <r>
          <rPr>
            <sz val="9"/>
            <rFont val="Tahoma"/>
            <family val="0"/>
          </rPr>
          <t xml:space="preserve">
</t>
        </r>
      </text>
    </comment>
    <comment ref="G59" authorId="4">
      <text>
        <r>
          <rPr>
            <b/>
            <sz val="9"/>
            <rFont val="Tahoma"/>
            <family val="0"/>
          </rPr>
          <t>Elle n'était pas reconnue via OTG, mais elle l'est devenue après reformatage sur gt653 avec AOMEI Partition Assistant Pro Edition 6.0 le 29/08/2021.</t>
        </r>
        <r>
          <rPr>
            <sz val="9"/>
            <rFont val="Tahoma"/>
            <family val="0"/>
          </rPr>
          <t xml:space="preserve">
</t>
        </r>
      </text>
    </comment>
    <comment ref="F61" authorId="4">
      <text>
        <r>
          <rPr>
            <b/>
            <sz val="9"/>
            <rFont val="Tahoma"/>
            <family val="0"/>
          </rPr>
          <t>Reformatage sur gt653 avec AOMEI Partition Assistant Pro Edition 6.0 le 11/09/2021.</t>
        </r>
        <r>
          <rPr>
            <sz val="9"/>
            <rFont val="Tahoma"/>
            <family val="0"/>
          </rPr>
          <t xml:space="preserve">
</t>
        </r>
      </text>
    </comment>
  </commentList>
</comments>
</file>

<file path=xl/sharedStrings.xml><?xml version="1.0" encoding="utf-8"?>
<sst xmlns="http://schemas.openxmlformats.org/spreadsheetml/2006/main" count="809" uniqueCount="196">
  <si>
    <t>Ecriture</t>
  </si>
  <si>
    <t>piercing_free_fr</t>
  </si>
  <si>
    <t>FAT32</t>
  </si>
  <si>
    <t>ko/s</t>
  </si>
  <si>
    <t>Mo/s</t>
  </si>
  <si>
    <t>Filesystem</t>
  </si>
  <si>
    <t>R / W</t>
  </si>
  <si>
    <t>Machine</t>
  </si>
  <si>
    <t>date</t>
  </si>
  <si>
    <t>Test</t>
  </si>
  <si>
    <t>Octets</t>
  </si>
  <si>
    <t>Secondes</t>
  </si>
  <si>
    <t>Port</t>
  </si>
  <si>
    <t>USB 2</t>
  </si>
  <si>
    <t>vig24</t>
  </si>
  <si>
    <t>FAT</t>
  </si>
  <si>
    <t>Lecture</t>
  </si>
  <si>
    <t>gt850</t>
  </si>
  <si>
    <t>USB 1</t>
  </si>
  <si>
    <t>gt25</t>
  </si>
  <si>
    <t>NTFS</t>
  </si>
  <si>
    <t>Appareil</t>
  </si>
  <si>
    <t>Mushkin 128Mo GT</t>
  </si>
  <si>
    <t>Higelin.mp3</t>
  </si>
  <si>
    <t>Dell-Lexar 64Mo DM</t>
  </si>
  <si>
    <t>FAT-512</t>
  </si>
  <si>
    <t>Aaliyah.mpg</t>
  </si>
  <si>
    <t>Test2</t>
  </si>
  <si>
    <t>gros fichier</t>
  </si>
  <si>
    <t>petits fichiers</t>
  </si>
  <si>
    <t>Diskonkey 2.0 128Mo</t>
  </si>
  <si>
    <t>FAT-4x512</t>
  </si>
  <si>
    <t>1022_256M</t>
  </si>
  <si>
    <t>USB2</t>
  </si>
  <si>
    <t>Intuix High Speed</t>
  </si>
  <si>
    <t>Dane Elec 256Mo rouge</t>
  </si>
  <si>
    <t>Verbatim Store'n'Go 512Mo</t>
  </si>
  <si>
    <t>gt18</t>
  </si>
  <si>
    <t>Corsair Flash Voyager 2Go</t>
  </si>
  <si>
    <t>FAT-64x512</t>
  </si>
  <si>
    <t>Clef</t>
  </si>
  <si>
    <t>Sens</t>
  </si>
  <si>
    <t>1022_256M (no name)</t>
  </si>
  <si>
    <t>Dane Elec zMate Pen 256Mo</t>
  </si>
  <si>
    <t>Mushkin-Flashkin 128Mo</t>
  </si>
  <si>
    <t>port</t>
  </si>
  <si>
    <t>AR + rallonge</t>
  </si>
  <si>
    <t>2005.10.10.69</t>
  </si>
  <si>
    <t>512B lecture ko/s</t>
  </si>
  <si>
    <t>512B écriture ko/s</t>
  </si>
  <si>
    <t>32kB lecture ko/s</t>
  </si>
  <si>
    <t>32kB écriture ko/s</t>
  </si>
  <si>
    <t>256kB lecture ko/s</t>
  </si>
  <si>
    <t>256kB écriture ko/s</t>
  </si>
  <si>
    <t>2MB lecture ko/s</t>
  </si>
  <si>
    <t>2MB écriture ko/s</t>
  </si>
  <si>
    <t>64MB lecture ko/s</t>
  </si>
  <si>
    <t>64MB écriture ko/s</t>
  </si>
  <si>
    <t>façade</t>
  </si>
  <si>
    <t>port USB à droite et en haut</t>
  </si>
  <si>
    <t>2007.8.10.105</t>
  </si>
  <si>
    <t>de (ko)</t>
  </si>
  <si>
    <t>Opérations/min</t>
  </si>
  <si>
    <t>Pour vérifier les résultats de Sandra :</t>
  </si>
  <si>
    <t>2007.2.11.17</t>
  </si>
  <si>
    <t>port USB à droite et en haut et rallonge</t>
  </si>
  <si>
    <t>FAT-8x512 (d'origine)</t>
  </si>
  <si>
    <t>date du test</t>
  </si>
  <si>
    <t>Version de Sandra</t>
  </si>
  <si>
    <t>machine du test</t>
  </si>
  <si>
    <t>1500 / 1900</t>
  </si>
  <si>
    <t>MB libres / MB total</t>
  </si>
  <si>
    <t>port USB à droite et en haut , avec rallonge</t>
  </si>
  <si>
    <t>1900 / 1900</t>
  </si>
  <si>
    <t>Prière de n'entrer que des informations véridiques, pour que cela puisse profiter à tout le monde (mieux vaut ne rien entrer que d'entrer des données foireuses).</t>
  </si>
  <si>
    <t>Marque</t>
  </si>
  <si>
    <t>Modèle</t>
  </si>
  <si>
    <t>Mushkin</t>
  </si>
  <si>
    <t>Flashkin</t>
  </si>
  <si>
    <t>Dane Elec</t>
  </si>
  <si>
    <t>zMate Pen</t>
  </si>
  <si>
    <t>Verbatim</t>
  </si>
  <si>
    <t>Store'n'go</t>
  </si>
  <si>
    <t>Corsair</t>
  </si>
  <si>
    <t>Kingston</t>
  </si>
  <si>
    <t>DataTraveler II</t>
  </si>
  <si>
    <t>Capacité MB</t>
  </si>
  <si>
    <t>mesure réalisée par</t>
  </si>
  <si>
    <t>gérard</t>
  </si>
  <si>
    <t>Emtec</t>
  </si>
  <si>
    <t>15Go/16Go</t>
  </si>
  <si>
    <t>gt390</t>
  </si>
  <si>
    <t>écran</t>
  </si>
  <si>
    <t>2007.5.11.35</t>
  </si>
  <si>
    <t>Intuix</t>
  </si>
  <si>
    <t>U3 Smart</t>
  </si>
  <si>
    <t>Store'n'go U3</t>
  </si>
  <si>
    <t>FAT-?x512</t>
  </si>
  <si>
    <t>hyperion</t>
  </si>
  <si>
    <t>2007.3.11.22</t>
  </si>
  <si>
    <t>raphaël</t>
  </si>
  <si>
    <t>Flash Voyager GT</t>
  </si>
  <si>
    <t>FAT32-8x512 (d'origine)</t>
  </si>
  <si>
    <t>3800 / 3800</t>
  </si>
  <si>
    <t>2600 / 3800</t>
  </si>
  <si>
    <t>DataTraveler II Plus Migo Edition</t>
  </si>
  <si>
    <t>FAT-64x512 (d'origine)</t>
  </si>
  <si>
    <t>600 / 1900</t>
  </si>
  <si>
    <t>2008.5.14.24</t>
  </si>
  <si>
    <t>FAT32-16x512 (d'origine)</t>
  </si>
  <si>
    <t>14.49/15.05</t>
  </si>
  <si>
    <t>M400 Em-Desk</t>
  </si>
  <si>
    <t>S520 ReadyBoost</t>
  </si>
  <si>
    <t>Vous trouverez mes coordonnées sur la page http://tayeb.fr/coordonnees.htm</t>
  </si>
  <si>
    <t>Si vous voulez ajouter vos propres informations dans le tableau ci-dessous, récupérez le fichier, ajoutez vos données, et envoyez-moi le fichier par mail afin que je le mette en ligne.</t>
  </si>
  <si>
    <t>vide</t>
  </si>
  <si>
    <t>gt830</t>
  </si>
  <si>
    <t>Droit sup.</t>
  </si>
  <si>
    <t>Olympus</t>
  </si>
  <si>
    <t xml:space="preserve">Olympus </t>
  </si>
  <si>
    <t>256MB lecture ko/s</t>
  </si>
  <si>
    <t>256MB écriture ko/s</t>
  </si>
  <si>
    <t>Fujifilm</t>
  </si>
  <si>
    <t>1.93/1.95</t>
  </si>
  <si>
    <t>1.95/1.95</t>
  </si>
  <si>
    <t>Résultats de benchmarks de clefs USB et cartes flash avec Sisoft Sandra</t>
  </si>
  <si>
    <t>xD-Picture Card - type M+</t>
  </si>
  <si>
    <t>xD-Picture Card - type H</t>
  </si>
  <si>
    <t>Integral</t>
  </si>
  <si>
    <t>SD HC Integral Ultima Pro Class 6</t>
  </si>
  <si>
    <t>hub USB</t>
  </si>
  <si>
    <t>Transcend</t>
  </si>
  <si>
    <t>SD HC Class 6</t>
  </si>
  <si>
    <t>3.72/3.72</t>
  </si>
  <si>
    <t>FAT32-?x512</t>
  </si>
  <si>
    <t>7.63/7.63</t>
  </si>
  <si>
    <t>FAT32-?x512 (reformatée)</t>
  </si>
  <si>
    <t>2710 / 3820</t>
  </si>
  <si>
    <t>3820 / 3820</t>
  </si>
  <si>
    <t>FAT32-?x512 (d'origine)</t>
  </si>
  <si>
    <t>7550 / 7550</t>
  </si>
  <si>
    <t>1050 / 1920</t>
  </si>
  <si>
    <t>Note de Gérard: pour l'instant, il s'agit d'un tableau "brut de décoffrage" issu de mes notes. Si je constate qu'il y a de nouvelles contributions, on y fera du ménage.</t>
  </si>
  <si>
    <t>Super-Talent</t>
  </si>
  <si>
    <t>Pico-C</t>
  </si>
  <si>
    <t>Flash Voyager 8Go</t>
  </si>
  <si>
    <t>Flash Voyager 2Go</t>
  </si>
  <si>
    <t>retenus</t>
  </si>
  <si>
    <t>*</t>
  </si>
  <si>
    <t>Flash Voyager GT d'origine</t>
  </si>
  <si>
    <t>Flash Voyager GT 16Go</t>
  </si>
  <si>
    <t>16 / 16</t>
  </si>
  <si>
    <t>en réserve</t>
  </si>
  <si>
    <t>Patriot</t>
  </si>
  <si>
    <t>Mini XPorter 4 Go 60X</t>
  </si>
  <si>
    <t>2010.1.16.26</t>
  </si>
  <si>
    <t>DataTraveler 2.0</t>
  </si>
  <si>
    <t>1870 / 3720</t>
  </si>
  <si>
    <t>Voyager Mini 3.0 16Go</t>
  </si>
  <si>
    <t>14.42/14.42</t>
  </si>
  <si>
    <t>Flash Voyager 8Go (bis)</t>
  </si>
  <si>
    <t>Mettez une étoile dans la colonne de gauche pour les tests que vous voulez tracer, puis filtrez les * avec la flèche de la case A8 pour mettre les graphiques à jour (les graphiques sont plus bas sur la page).</t>
  </si>
  <si>
    <t>DataTraveler SE9</t>
  </si>
  <si>
    <t>14.42/14.43</t>
  </si>
  <si>
    <t>reconnue en OTG sur Samsung S7 Active</t>
  </si>
  <si>
    <t>oui</t>
  </si>
  <si>
    <t>Fresnel</t>
  </si>
  <si>
    <t>blanche, retractable, No 1</t>
  </si>
  <si>
    <t>noire, dépliable sur le côté</t>
  </si>
  <si>
    <t>EuroPhotonics</t>
  </si>
  <si>
    <t>bleue, dépliable, voyant rouge</t>
  </si>
  <si>
    <t>BESR</t>
  </si>
  <si>
    <t>USB 3.0</t>
  </si>
  <si>
    <t>dorée</t>
  </si>
  <si>
    <t>bleue</t>
  </si>
  <si>
    <t>blanche, retractable, No 2</t>
  </si>
  <si>
    <t>rafistolée au scotch</t>
  </si>
  <si>
    <t>CeaMere CD05</t>
  </si>
  <si>
    <t>FAT16</t>
  </si>
  <si>
    <t xml:space="preserve">métallique </t>
  </si>
  <si>
    <t>longue, argentée</t>
  </si>
  <si>
    <t>4kB écriture ko/s</t>
  </si>
  <si>
    <t>4kB lecture ko/s</t>
  </si>
  <si>
    <t>64kB écriture ko/s</t>
  </si>
  <si>
    <t>64kB lecture ko/s</t>
  </si>
  <si>
    <t>1MB écriture ko/s</t>
  </si>
  <si>
    <t>1MB lecture ko/s</t>
  </si>
  <si>
    <t>16MB écriture ko/s</t>
  </si>
  <si>
    <t>16MB lecture ko/s</t>
  </si>
  <si>
    <t>gt653</t>
  </si>
  <si>
    <t>gauche</t>
  </si>
  <si>
    <t>2021.3.31.12</t>
  </si>
  <si>
    <t>SanDisk Ultra Flair 256GB</t>
  </si>
  <si>
    <t>Crucial</t>
  </si>
  <si>
    <t>SSD externe Crucial T6 4TB</t>
  </si>
  <si>
    <t xml:space="preserve">NTFS GPT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</si>
</sst>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dd/mm/yy"/>
    <numFmt numFmtId="174" formatCode="&quot;Vrai&quot;;&quot;Vrai&quot;;&quot;Faux&quot;"/>
    <numFmt numFmtId="175" formatCode="&quot;Actif&quot;;&quot;Actif&quot;;&quot;Inactif&quot;"/>
    <numFmt numFmtId="176" formatCode="0.0"/>
    <numFmt numFmtId="177" formatCode="[$-40C]dddd\ d\ mmmm\ yyyy"/>
    <numFmt numFmtId="178" formatCode="dd/mm/yy;@"/>
  </numFmts>
  <fonts count="14">
    <font>
      <sz val="10"/>
      <name val="Arial"/>
      <family val="0"/>
    </font>
    <font>
      <sz val="8"/>
      <name val="Tahoma"/>
      <family val="2"/>
    </font>
    <font>
      <b/>
      <sz val="8"/>
      <name val="Tahoma"/>
      <family val="0"/>
    </font>
    <font>
      <u val="single"/>
      <sz val="10"/>
      <color indexed="12"/>
      <name val="Arial"/>
      <family val="0"/>
    </font>
    <font>
      <u val="single"/>
      <sz val="10"/>
      <color indexed="36"/>
      <name val="Arial"/>
      <family val="0"/>
    </font>
    <font>
      <sz val="8"/>
      <name val="Arial"/>
      <family val="0"/>
    </font>
    <font>
      <sz val="10"/>
      <name val="Courier New"/>
      <family val="3"/>
    </font>
    <font>
      <b/>
      <sz val="10"/>
      <name val="Arial"/>
      <family val="0"/>
    </font>
    <font>
      <b/>
      <sz val="16"/>
      <name val="Arial"/>
      <family val="2"/>
    </font>
    <font>
      <sz val="8.75"/>
      <name val="Arial"/>
      <family val="2"/>
    </font>
    <font>
      <sz val="12"/>
      <name val="Arial"/>
      <family val="0"/>
    </font>
    <font>
      <sz val="9"/>
      <name val="Tahoma"/>
      <family val="0"/>
    </font>
    <font>
      <b/>
      <sz val="9"/>
      <name val="Tahoma"/>
      <family val="0"/>
    </font>
    <font>
      <b/>
      <sz val="8"/>
      <name val="Arial"/>
      <family val="2"/>
    </font>
  </fonts>
  <fills count="15">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48"/>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4"/>
        <bgColor indexed="64"/>
      </patternFill>
    </fill>
    <fill>
      <patternFill patternType="solid">
        <fgColor indexed="15"/>
        <bgColor indexed="64"/>
      </patternFill>
    </fill>
    <fill>
      <patternFill patternType="solid">
        <fgColor indexed="22"/>
        <bgColor indexed="64"/>
      </patternFill>
    </fill>
    <fill>
      <patternFill patternType="solid">
        <fgColor indexed="40"/>
        <bgColor indexed="64"/>
      </patternFill>
    </fill>
    <fill>
      <patternFill patternType="solid">
        <fgColor indexed="5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3" fontId="0" fillId="0" borderId="0" xfId="0" applyNumberFormat="1" applyAlignment="1">
      <alignment/>
    </xf>
    <xf numFmtId="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0" fontId="0" fillId="0" borderId="0" xfId="0" applyAlignment="1">
      <alignment horizontal="left"/>
    </xf>
    <xf numFmtId="173" fontId="0" fillId="0" borderId="0" xfId="0" applyNumberFormat="1" applyAlignment="1">
      <alignment horizontal="left"/>
    </xf>
    <xf numFmtId="172" fontId="0" fillId="0" borderId="0" xfId="0" applyNumberFormat="1" applyAlignment="1">
      <alignment horizontal="left"/>
    </xf>
    <xf numFmtId="172" fontId="0" fillId="2" borderId="0" xfId="0" applyNumberFormat="1" applyFill="1" applyAlignment="1">
      <alignment/>
    </xf>
    <xf numFmtId="0" fontId="0" fillId="2" borderId="0" xfId="0" applyFill="1" applyAlignment="1">
      <alignment/>
    </xf>
    <xf numFmtId="172" fontId="0" fillId="3" borderId="0" xfId="0" applyNumberFormat="1" applyFill="1" applyAlignment="1">
      <alignment/>
    </xf>
    <xf numFmtId="0" fontId="0" fillId="3" borderId="0" xfId="0" applyFill="1" applyAlignment="1">
      <alignment/>
    </xf>
    <xf numFmtId="172" fontId="0" fillId="4" borderId="0" xfId="0" applyNumberFormat="1" applyFill="1" applyAlignment="1">
      <alignment/>
    </xf>
    <xf numFmtId="0" fontId="0" fillId="0" borderId="0" xfId="0" applyFill="1" applyAlignment="1">
      <alignment/>
    </xf>
    <xf numFmtId="3" fontId="0" fillId="0" borderId="0" xfId="0" applyNumberFormat="1" applyFill="1" applyAlignment="1">
      <alignment/>
    </xf>
    <xf numFmtId="1" fontId="0" fillId="0" borderId="0" xfId="0" applyNumberFormat="1" applyFill="1" applyAlignment="1">
      <alignment/>
    </xf>
    <xf numFmtId="172" fontId="0" fillId="0" borderId="0" xfId="0" applyNumberFormat="1" applyFill="1" applyAlignment="1">
      <alignment/>
    </xf>
    <xf numFmtId="173" fontId="0" fillId="0" borderId="0" xfId="0" applyNumberFormat="1" applyFill="1" applyAlignment="1">
      <alignment/>
    </xf>
    <xf numFmtId="1" fontId="0" fillId="4" borderId="0" xfId="0" applyNumberFormat="1" applyFill="1" applyAlignment="1">
      <alignment/>
    </xf>
    <xf numFmtId="0" fontId="0" fillId="4" borderId="0" xfId="0" applyFill="1" applyAlignment="1">
      <alignment/>
    </xf>
    <xf numFmtId="0" fontId="0" fillId="5" borderId="0" xfId="0" applyFill="1" applyAlignment="1">
      <alignment/>
    </xf>
    <xf numFmtId="1" fontId="0" fillId="5" borderId="0" xfId="0" applyNumberFormat="1" applyFill="1" applyAlignment="1">
      <alignment/>
    </xf>
    <xf numFmtId="0" fontId="0" fillId="6" borderId="0" xfId="0" applyFill="1" applyAlignment="1">
      <alignment/>
    </xf>
    <xf numFmtId="0" fontId="0" fillId="0" borderId="1" xfId="0" applyFill="1" applyBorder="1" applyAlignment="1">
      <alignment/>
    </xf>
    <xf numFmtId="0" fontId="0" fillId="0" borderId="1" xfId="0" applyFill="1" applyBorder="1" applyAlignment="1">
      <alignment horizontal="left"/>
    </xf>
    <xf numFmtId="172" fontId="0" fillId="0" borderId="1" xfId="0" applyNumberFormat="1" applyFill="1" applyBorder="1" applyAlignment="1">
      <alignment horizontal="left"/>
    </xf>
    <xf numFmtId="173" fontId="0" fillId="0" borderId="1" xfId="0" applyNumberFormat="1" applyFill="1" applyBorder="1" applyAlignment="1">
      <alignment horizontal="left"/>
    </xf>
    <xf numFmtId="3" fontId="0" fillId="0" borderId="1" xfId="0" applyNumberFormat="1" applyFill="1" applyBorder="1" applyAlignment="1">
      <alignment/>
    </xf>
    <xf numFmtId="1" fontId="0" fillId="0" borderId="1" xfId="0" applyNumberFormat="1" applyFill="1" applyBorder="1" applyAlignment="1">
      <alignment/>
    </xf>
    <xf numFmtId="172" fontId="0" fillId="0" borderId="1" xfId="0" applyNumberFormat="1" applyFill="1" applyBorder="1" applyAlignment="1">
      <alignment/>
    </xf>
    <xf numFmtId="173" fontId="0" fillId="0" borderId="1"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1" fontId="0" fillId="0" borderId="0" xfId="0" applyNumberFormat="1" applyFill="1" applyBorder="1" applyAlignment="1">
      <alignment/>
    </xf>
    <xf numFmtId="172" fontId="0" fillId="0" borderId="0" xfId="0" applyNumberFormat="1" applyFill="1" applyBorder="1" applyAlignment="1">
      <alignment/>
    </xf>
    <xf numFmtId="173" fontId="0" fillId="0" borderId="0" xfId="0" applyNumberFormat="1" applyFill="1" applyBorder="1" applyAlignment="1">
      <alignment/>
    </xf>
    <xf numFmtId="0" fontId="0" fillId="0" borderId="0" xfId="0" applyAlignment="1">
      <alignment wrapText="1"/>
    </xf>
    <xf numFmtId="176" fontId="0" fillId="0" borderId="0" xfId="0" applyNumberFormat="1" applyAlignment="1">
      <alignment/>
    </xf>
    <xf numFmtId="0" fontId="6" fillId="0" borderId="0" xfId="0" applyFont="1" applyAlignment="1">
      <alignment/>
    </xf>
    <xf numFmtId="0" fontId="0" fillId="0" borderId="1" xfId="0" applyBorder="1" applyAlignment="1">
      <alignment horizontal="center" wrapText="1"/>
    </xf>
    <xf numFmtId="0" fontId="0" fillId="0" borderId="1" xfId="0" applyBorder="1" applyAlignment="1">
      <alignment/>
    </xf>
    <xf numFmtId="0" fontId="0" fillId="5" borderId="1" xfId="0" applyFill="1" applyBorder="1" applyAlignment="1">
      <alignment/>
    </xf>
    <xf numFmtId="0" fontId="0" fillId="7" borderId="1" xfId="0" applyFill="1" applyBorder="1" applyAlignment="1">
      <alignment/>
    </xf>
    <xf numFmtId="0" fontId="0" fillId="8" borderId="1" xfId="0" applyFill="1" applyBorder="1" applyAlignment="1">
      <alignment/>
    </xf>
    <xf numFmtId="0" fontId="0" fillId="0" borderId="1" xfId="0" applyFont="1" applyFill="1" applyBorder="1" applyAlignment="1">
      <alignment/>
    </xf>
    <xf numFmtId="173" fontId="0" fillId="0" borderId="1" xfId="0" applyNumberFormat="1" applyBorder="1" applyAlignment="1">
      <alignment horizontal="center" wrapText="1"/>
    </xf>
    <xf numFmtId="0" fontId="0" fillId="0" borderId="1" xfId="0" applyFill="1" applyBorder="1" applyAlignment="1">
      <alignment horizontal="center"/>
    </xf>
    <xf numFmtId="0" fontId="0" fillId="0" borderId="1" xfId="0" applyFont="1" applyFill="1" applyBorder="1" applyAlignment="1">
      <alignment horizontal="center"/>
    </xf>
    <xf numFmtId="0" fontId="0" fillId="0" borderId="1" xfId="0" applyBorder="1" applyAlignment="1">
      <alignment/>
    </xf>
    <xf numFmtId="0" fontId="0" fillId="0" borderId="1" xfId="0" applyBorder="1" applyAlignment="1">
      <alignment horizontal="center" wrapText="1"/>
    </xf>
    <xf numFmtId="0" fontId="0" fillId="0" borderId="1" xfId="0" applyBorder="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3" fontId="0" fillId="0" borderId="0" xfId="0" applyNumberFormat="1" applyFont="1" applyBorder="1" applyAlignment="1">
      <alignment/>
    </xf>
    <xf numFmtId="0" fontId="0" fillId="0" borderId="0" xfId="0" applyFont="1" applyBorder="1" applyAlignment="1">
      <alignment/>
    </xf>
    <xf numFmtId="0" fontId="0" fillId="0" borderId="1" xfId="0" applyFill="1" applyBorder="1" applyAlignment="1">
      <alignment/>
    </xf>
    <xf numFmtId="0" fontId="0" fillId="0" borderId="1" xfId="0" applyFill="1" applyBorder="1" applyAlignment="1">
      <alignment horizontal="center"/>
    </xf>
    <xf numFmtId="0" fontId="0" fillId="7" borderId="1" xfId="0" applyFill="1" applyBorder="1" applyAlignment="1">
      <alignment/>
    </xf>
    <xf numFmtId="0" fontId="0" fillId="8" borderId="1" xfId="0" applyFill="1" applyBorder="1" applyAlignment="1">
      <alignment/>
    </xf>
    <xf numFmtId="0" fontId="0" fillId="5" borderId="1" xfId="0" applyFill="1" applyBorder="1" applyAlignment="1">
      <alignment/>
    </xf>
    <xf numFmtId="0" fontId="0" fillId="0" borderId="1" xfId="0" applyBorder="1" applyAlignment="1">
      <alignment horizontal="center"/>
    </xf>
    <xf numFmtId="178" fontId="0" fillId="0" borderId="1" xfId="0" applyNumberFormat="1" applyBorder="1" applyAlignment="1">
      <alignment/>
    </xf>
    <xf numFmtId="178" fontId="0" fillId="0" borderId="1" xfId="0" applyNumberFormat="1" applyFill="1" applyBorder="1" applyAlignment="1">
      <alignment/>
    </xf>
    <xf numFmtId="178" fontId="0" fillId="0" borderId="1" xfId="0" applyNumberFormat="1" applyBorder="1" applyAlignment="1">
      <alignment/>
    </xf>
    <xf numFmtId="178" fontId="0" fillId="0" borderId="1" xfId="0" applyNumberFormat="1" applyFill="1" applyBorder="1" applyAlignment="1">
      <alignment/>
    </xf>
    <xf numFmtId="0" fontId="0" fillId="9" borderId="1" xfId="0" applyFill="1" applyBorder="1" applyAlignment="1">
      <alignment/>
    </xf>
    <xf numFmtId="0" fontId="0" fillId="10" borderId="1" xfId="0" applyFill="1" applyBorder="1" applyAlignment="1">
      <alignment/>
    </xf>
    <xf numFmtId="16" fontId="0" fillId="0" borderId="1" xfId="0" applyNumberFormat="1" applyBorder="1" applyAlignment="1" quotePrefix="1">
      <alignment/>
    </xf>
    <xf numFmtId="0" fontId="0" fillId="0" borderId="1" xfId="0" applyFont="1" applyBorder="1" applyAlignment="1">
      <alignment/>
    </xf>
    <xf numFmtId="0" fontId="0" fillId="0" borderId="1" xfId="0" applyFont="1" applyFill="1" applyBorder="1" applyAlignment="1">
      <alignment/>
    </xf>
    <xf numFmtId="0" fontId="0" fillId="0" borderId="1" xfId="0" applyFont="1" applyBorder="1" applyAlignment="1">
      <alignment horizontal="center"/>
    </xf>
    <xf numFmtId="178" fontId="0" fillId="0" borderId="1" xfId="0" applyNumberFormat="1" applyFont="1" applyBorder="1" applyAlignment="1">
      <alignment/>
    </xf>
    <xf numFmtId="0" fontId="0" fillId="10" borderId="1" xfId="0" applyFont="1" applyFill="1" applyBorder="1" applyAlignment="1">
      <alignment/>
    </xf>
    <xf numFmtId="0" fontId="0" fillId="9" borderId="1" xfId="0" applyFont="1" applyFill="1" applyBorder="1" applyAlignment="1">
      <alignment/>
    </xf>
    <xf numFmtId="0" fontId="0" fillId="0" borderId="1" xfId="0" applyBorder="1" applyAlignment="1">
      <alignment wrapText="1"/>
    </xf>
    <xf numFmtId="0" fontId="0" fillId="11" borderId="0" xfId="0" applyFill="1" applyAlignment="1">
      <alignment/>
    </xf>
    <xf numFmtId="0" fontId="0" fillId="12" borderId="1" xfId="0" applyFill="1" applyBorder="1" applyAlignment="1">
      <alignment/>
    </xf>
    <xf numFmtId="0" fontId="0" fillId="13" borderId="1" xfId="0" applyFont="1" applyFill="1" applyBorder="1" applyAlignment="1">
      <alignment/>
    </xf>
    <xf numFmtId="16" fontId="0" fillId="0" borderId="1" xfId="0" applyNumberFormat="1" applyFill="1" applyBorder="1" applyAlignment="1" quotePrefix="1">
      <alignment/>
    </xf>
    <xf numFmtId="16" fontId="0" fillId="0" borderId="1" xfId="0" applyNumberFormat="1" applyBorder="1" applyAlignment="1">
      <alignment/>
    </xf>
    <xf numFmtId="0" fontId="7" fillId="0" borderId="0" xfId="0" applyFont="1" applyAlignment="1">
      <alignment/>
    </xf>
    <xf numFmtId="16" fontId="0" fillId="0" borderId="1" xfId="0" applyNumberFormat="1" applyFill="1" applyBorder="1" applyAlignment="1">
      <alignment/>
    </xf>
    <xf numFmtId="0" fontId="0" fillId="0" borderId="1" xfId="0" applyFill="1" applyBorder="1" applyAlignment="1">
      <alignment horizontal="left" wrapText="1"/>
    </xf>
    <xf numFmtId="16" fontId="0" fillId="0" borderId="1" xfId="0" applyNumberFormat="1" applyFill="1" applyBorder="1" applyAlignment="1">
      <alignment/>
    </xf>
    <xf numFmtId="1" fontId="0" fillId="2" borderId="1" xfId="0" applyNumberFormat="1" applyFill="1" applyBorder="1" applyAlignment="1">
      <alignment/>
    </xf>
    <xf numFmtId="0" fontId="0" fillId="0" borderId="1" xfId="0" applyFont="1" applyFill="1" applyBorder="1" applyAlignment="1">
      <alignment horizontal="center"/>
    </xf>
    <xf numFmtId="3" fontId="0" fillId="2" borderId="1" xfId="0" applyNumberFormat="1" applyFont="1" applyFill="1" applyBorder="1" applyAlignment="1">
      <alignment/>
    </xf>
    <xf numFmtId="3" fontId="0" fillId="0" borderId="1" xfId="0" applyNumberFormat="1" applyFont="1" applyFill="1" applyBorder="1" applyAlignment="1">
      <alignment/>
    </xf>
    <xf numFmtId="3" fontId="0" fillId="0" borderId="1" xfId="0" applyNumberFormat="1" applyFont="1" applyFill="1" applyBorder="1" applyAlignment="1">
      <alignment/>
    </xf>
    <xf numFmtId="3" fontId="0" fillId="0" borderId="1" xfId="0" applyNumberFormat="1" applyFill="1" applyBorder="1" applyAlignment="1">
      <alignment/>
    </xf>
    <xf numFmtId="3" fontId="0" fillId="0" borderId="1" xfId="0" applyNumberFormat="1" applyBorder="1" applyAlignment="1">
      <alignment/>
    </xf>
    <xf numFmtId="3" fontId="0" fillId="14" borderId="1" xfId="0" applyNumberFormat="1" applyFill="1" applyBorder="1" applyAlignment="1">
      <alignment/>
    </xf>
    <xf numFmtId="3" fontId="0" fillId="5" borderId="1" xfId="0" applyNumberFormat="1" applyFill="1" applyBorder="1" applyAlignment="1">
      <alignment/>
    </xf>
    <xf numFmtId="3" fontId="0" fillId="0" borderId="1" xfId="0" applyNumberFormat="1" applyFont="1" applyBorder="1" applyAlignment="1">
      <alignment/>
    </xf>
    <xf numFmtId="3" fontId="0" fillId="12" borderId="1" xfId="0" applyNumberFormat="1" applyFill="1" applyBorder="1" applyAlignment="1">
      <alignment/>
    </xf>
    <xf numFmtId="0" fontId="3" fillId="0" borderId="1" xfId="15" applyFill="1" applyBorder="1" applyAlignment="1">
      <alignment/>
    </xf>
    <xf numFmtId="0" fontId="0" fillId="0" borderId="1" xfId="0" applyFont="1" applyBorder="1" applyAlignment="1">
      <alignment/>
    </xf>
    <xf numFmtId="16" fontId="0" fillId="0" borderId="1" xfId="0" applyNumberFormat="1" applyFont="1" applyFill="1" applyBorder="1" applyAlignment="1">
      <alignment/>
    </xf>
    <xf numFmtId="0" fontId="0" fillId="12" borderId="1" xfId="0" applyFont="1" applyFill="1" applyBorder="1" applyAlignment="1">
      <alignment/>
    </xf>
    <xf numFmtId="0" fontId="0" fillId="0" borderId="0" xfId="0" applyFont="1" applyAlignment="1">
      <alignment/>
    </xf>
    <xf numFmtId="3" fontId="0" fillId="14" borderId="1" xfId="0" applyNumberFormat="1" applyFont="1" applyFill="1" applyBorder="1" applyAlignment="1">
      <alignment/>
    </xf>
    <xf numFmtId="3" fontId="0" fillId="4" borderId="0" xfId="0" applyNumberFormat="1" applyFill="1" applyAlignment="1">
      <alignment/>
    </xf>
    <xf numFmtId="3" fontId="0" fillId="11" borderId="0" xfId="0" applyNumberFormat="1" applyFill="1" applyAlignment="1">
      <alignment/>
    </xf>
    <xf numFmtId="3" fontId="0" fillId="0" borderId="1" xfId="0" applyNumberFormat="1" applyBorder="1" applyAlignment="1">
      <alignment horizontal="center" wrapText="1"/>
    </xf>
    <xf numFmtId="3" fontId="0" fillId="0" borderId="1" xfId="0" applyNumberFormat="1" applyBorder="1" applyAlignment="1">
      <alignment/>
    </xf>
    <xf numFmtId="3" fontId="0" fillId="0" borderId="0" xfId="0" applyNumberFormat="1" applyFont="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Sandra!$D$9</c:f>
              <c:strCache>
                <c:ptCount val="1"/>
                <c:pt idx="0">
                  <c:v>Flashkin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(Sandra!$I$9,Sandra!$M$9,Sandra!$Q$9,Sandra!$U$9,Sandra!$Y$9,Sandra!$AA$9)</c:f>
              <c:numCache/>
            </c:numRef>
          </c:val>
          <c:smooth val="0"/>
        </c:ser>
        <c:ser>
          <c:idx val="1"/>
          <c:order val="1"/>
          <c:tx>
            <c:strRef>
              <c:f>Sandra!$D$10</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(Sandra!$I$10,Sandra!$M$10,Sandra!$Q$10,Sandra!$U$10,Sandra!$Y$10,Sandra!$AA$10)</c:f>
              <c:numCache/>
            </c:numRef>
          </c:val>
          <c:smooth val="0"/>
        </c:ser>
        <c:ser>
          <c:idx val="2"/>
          <c:order val="2"/>
          <c:tx>
            <c:strRef>
              <c:f>Sandra!$D$11</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(Sandra!$I$11,Sandra!$M$11,Sandra!$Q$11,Sandra!$U$11,Sandra!$Y$11,Sandra!$AA$11)</c:f>
              <c:numCache/>
            </c:numRef>
          </c:val>
          <c:smooth val="0"/>
        </c:ser>
        <c:ser>
          <c:idx val="3"/>
          <c:order val="3"/>
          <c:tx>
            <c:strRef>
              <c:f>Sandra!$D$12</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(Sandra!$I$12,Sandra!$M$12,Sandra!$Q$12,Sandra!$U$12,Sandra!$Y$12,Sandra!$AA$12)</c:f>
              <c:numCache/>
            </c:numRef>
          </c:val>
          <c:smooth val="0"/>
        </c:ser>
        <c:ser>
          <c:idx val="4"/>
          <c:order val="4"/>
          <c:tx>
            <c:strRef>
              <c:f>Sandra!$D$13</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(Sandra!$I$13,Sandra!$M$13,Sandra!$Q$13,Sandra!$U$13,Sandra!$Y$13,Sandra!$AA$13)</c:f>
              <c:numCache/>
            </c:numRef>
          </c:val>
          <c:smooth val="0"/>
        </c:ser>
        <c:ser>
          <c:idx val="5"/>
          <c:order val="5"/>
          <c:tx>
            <c:strRef>
              <c:f>Sandra!$D$14</c:f>
              <c:strCache>
                <c:ptCount val="1"/>
                <c:pt idx="0">
                  <c:v>Store'n'go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(Sandra!$I$14,Sandra!$M$14,Sandra!$Q$14,Sandra!$U$14,Sandra!$Y$14,Sandra!$AA$14)</c:f>
              <c:numCache/>
            </c:numRef>
          </c:val>
          <c:smooth val="0"/>
        </c:ser>
        <c:ser>
          <c:idx val="6"/>
          <c:order val="6"/>
          <c:tx>
            <c:strRef>
              <c:f>Sandra!$D$15</c:f>
              <c:strCache>
                <c:ptCount val="1"/>
                <c:pt idx="0">
                  <c:v>blanche, retractable, No 1</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(Sandra!$I$15,Sandra!$M$15,Sandra!$Q$15,Sandra!$U$15,Sandra!$Y$15,Sandra!$AA$15)</c:f>
              <c:numCache/>
            </c:numRef>
          </c:val>
          <c:smooth val="0"/>
        </c:ser>
        <c:ser>
          <c:idx val="7"/>
          <c:order val="7"/>
          <c:tx>
            <c:strRef>
              <c:f>Sandra!$D$16</c:f>
              <c:strCache>
                <c:ptCount val="1"/>
                <c:pt idx="0">
                  <c:v>blanche, retractable, No 2</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(Sandra!$I$16,Sandra!$M$16,Sandra!$Q$16,Sandra!$U$16,Sandra!$Y$16,Sandra!$AA$16)</c:f>
              <c:numCache/>
            </c:numRef>
          </c:val>
          <c:smooth val="0"/>
        </c:ser>
        <c:ser>
          <c:idx val="8"/>
          <c:order val="8"/>
          <c:tx>
            <c:strRef>
              <c:f>Sandra!$D$17</c:f>
              <c:strCache>
                <c:ptCount val="1"/>
                <c:pt idx="0">
                  <c:v>rafistolée au scotch</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(Sandra!$I$17,Sandra!$M$17,Sandra!$Q$17,Sandra!$U$17,Sandra!$Y$17,Sandra!$AA$17)</c:f>
              <c:numCache/>
            </c:numRef>
          </c:val>
          <c:smooth val="0"/>
        </c:ser>
        <c:ser>
          <c:idx val="9"/>
          <c:order val="9"/>
          <c:tx>
            <c:strRef>
              <c:f>Sandra!$D$18</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(Sandra!$I$18,Sandra!$M$18,Sandra!$Q$18,Sandra!$U$18,Sandra!$Y$18,Sandra!$AA$18)</c:f>
              <c:numCache/>
            </c:numRef>
          </c:val>
          <c:smooth val="0"/>
        </c:ser>
        <c:ser>
          <c:idx val="10"/>
          <c:order val="10"/>
          <c:tx>
            <c:strRef>
              <c:f>Sandra!$D$19</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(Sandra!$I$19,Sandra!$M$19,Sandra!$Q$19,Sandra!$U$19,Sandra!$Y$19,Sandra!$AA$19)</c:f>
              <c:numCache/>
            </c:numRef>
          </c:val>
          <c:smooth val="0"/>
        </c:ser>
        <c:ser>
          <c:idx val="11"/>
          <c:order val="11"/>
          <c:tx>
            <c:strRef>
              <c:f>Sandra!$D$20</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(Sandra!$I$20,Sandra!$M$20,Sandra!$Q$20,Sandra!$U$20,Sandra!$Y$20,Sandra!$AA$20)</c:f>
              <c:numCache/>
            </c:numRef>
          </c:val>
          <c:smooth val="0"/>
        </c:ser>
        <c:ser>
          <c:idx val="12"/>
          <c:order val="12"/>
          <c:tx>
            <c:strRef>
              <c:f>Sandra!$D$21</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(Sandra!$I$21,Sandra!$M$21,Sandra!$Q$21,Sandra!$U$21,Sandra!$Y$21,Sandra!$AA$21)</c:f>
              <c:numCache/>
            </c:numRef>
          </c:val>
          <c:smooth val="0"/>
        </c:ser>
        <c:ser>
          <c:idx val="13"/>
          <c:order val="13"/>
          <c:tx>
            <c:strRef>
              <c:f>Sandra!$D$22</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(Sandra!$I$22,Sandra!$M$22,Sandra!$Q$22,Sandra!$U$22,Sandra!$Y$22,Sandra!$AA$22)</c:f>
              <c:numCache/>
            </c:numRef>
          </c:val>
          <c:smooth val="0"/>
        </c:ser>
        <c:ser>
          <c:idx val="14"/>
          <c:order val="14"/>
          <c:tx>
            <c:strRef>
              <c:f>Sandra!$D$23</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(Sandra!$I$23,Sandra!$M$23,Sandra!$Q$23,Sandra!$U$23,Sandra!$Y$23,Sandra!$AA$23)</c:f>
              <c:numCache/>
            </c:numRef>
          </c:val>
          <c:smooth val="0"/>
        </c:ser>
        <c:ser>
          <c:idx val="15"/>
          <c:order val="15"/>
          <c:tx>
            <c:strRef>
              <c:f>Sandra!$D$24</c:f>
              <c:strCache>
                <c:ptCount val="1"/>
                <c:pt idx="0">
                  <c:v>U3 Smart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(Sandra!$I$24,Sandra!$M$24,Sandra!$Q$24,Sandra!$U$24,Sandra!$Y$24,Sandra!$AA$24)</c:f>
              <c:numCache/>
            </c:numRef>
          </c:val>
          <c:smooth val="0"/>
        </c:ser>
        <c:ser>
          <c:idx val="16"/>
          <c:order val="16"/>
          <c:tx>
            <c:strRef>
              <c:f>Sandra!$D$25</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(Sandra!$I$25,Sandra!$M$25,Sandra!$Q$25,Sandra!$U$25,Sandra!$Y$25,Sandra!$AA$25)</c:f>
              <c:numCache/>
            </c:numRef>
          </c:val>
          <c:smooth val="0"/>
        </c:ser>
        <c:ser>
          <c:idx val="17"/>
          <c:order val="17"/>
          <c:tx>
            <c:strRef>
              <c:f>Sandra!$D$26</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(Sandra!$I$26,Sandra!$M$26,Sandra!$Q$26,Sandra!$U$26,Sandra!$Y$26,Sandra!$AA$26)</c:f>
              <c:numCache/>
            </c:numRef>
          </c:val>
          <c:smooth val="0"/>
        </c:ser>
        <c:ser>
          <c:idx val="18"/>
          <c:order val="18"/>
          <c:tx>
            <c:strRef>
              <c:f>Sandra!$D$27</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(Sandra!$I$27,Sandra!$M$27,Sandra!$Q$27,Sandra!$U$27,Sandra!$Y$27,Sandra!$AA$27)</c:f>
              <c:numCache/>
            </c:numRef>
          </c:val>
          <c:smooth val="0"/>
        </c:ser>
        <c:ser>
          <c:idx val="19"/>
          <c:order val="19"/>
          <c:tx>
            <c:strRef>
              <c:f>Sandra!$D$28</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(Sandra!$I$28,Sandra!$M$28,Sandra!$Q$28,Sandra!$U$28,Sandra!$Y$28,Sandra!$AA$28)</c:f>
              <c:numCache/>
            </c:numRef>
          </c:val>
          <c:smooth val="0"/>
        </c:ser>
        <c:ser>
          <c:idx val="20"/>
          <c:order val="20"/>
          <c:tx>
            <c:strRef>
              <c:f>Sandra!$D$29</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(Sandra!$I$29,Sandra!$M$29,Sandra!$Q$29,Sandra!$U$29,Sandra!$Y$29,Sandra!$AA$29)</c:f>
              <c:numCache/>
            </c:numRef>
          </c:val>
          <c:smooth val="0"/>
        </c:ser>
        <c:ser>
          <c:idx val="21"/>
          <c:order val="21"/>
          <c:tx>
            <c:strRef>
              <c:f>Sandra!$D$30</c:f>
              <c:strCache>
                <c:ptCount val="1"/>
                <c:pt idx="0">
                  <c:v>Store'n'go U3</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(Sandra!$I$30,Sandra!$M$30,Sandra!$Q$30,Sandra!$U$30,Sandra!$Y$30,Sandra!$AA$30)</c:f>
              <c:numCache/>
            </c:numRef>
          </c:val>
          <c:smooth val="0"/>
        </c:ser>
        <c:ser>
          <c:idx val="22"/>
          <c:order val="22"/>
          <c:tx>
            <c:strRef>
              <c:f>Sandra!$D$31</c:f>
              <c:strCache>
                <c:ptCount val="1"/>
                <c:pt idx="0">
                  <c:v>xD-Picture Card - type M+</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(Sandra!$I$31,Sandra!$M$31,Sandra!$Q$31,Sandra!$U$31,Sandra!$Y$31,Sandra!$AA$31)</c:f>
              <c:numCache/>
            </c:numRef>
          </c:val>
          <c:smooth val="0"/>
        </c:ser>
        <c:ser>
          <c:idx val="23"/>
          <c:order val="23"/>
          <c:tx>
            <c:strRef>
              <c:f>Sandra!$D$32</c:f>
              <c:strCache>
                <c:ptCount val="1"/>
                <c:pt idx="0">
                  <c:v>xD-Picture Card - type H</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(Sandra!$I$32,Sandra!$M$32,Sandra!$Q$32,Sandra!$U$32,Sandra!$Y$32,Sandra!$AA$32)</c:f>
              <c:numCache/>
            </c:numRef>
          </c:val>
          <c:smooth val="0"/>
        </c:ser>
        <c:ser>
          <c:idx val="24"/>
          <c:order val="24"/>
          <c:tx>
            <c:strRef>
              <c:f>Sandra!$D$33</c:f>
              <c:strCache>
                <c:ptCount val="1"/>
                <c:pt idx="0">
                  <c:v>DataTraveler 2.0</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(Sandra!$I$33,Sandra!$M$33,Sandra!$Q$33,Sandra!$U$33,Sandra!$Y$33,Sandra!$AA$33)</c:f>
              <c:numCache/>
            </c:numRef>
          </c:val>
          <c:smooth val="0"/>
        </c:ser>
        <c:ser>
          <c:idx val="25"/>
          <c:order val="25"/>
          <c:tx>
            <c:strRef>
              <c:f>Sandra!$D$35</c:f>
              <c:strCache>
                <c:ptCount val="1"/>
                <c:pt idx="0">
                  <c:v>SD HC Class 6</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(Sandra!$I$35,Sandra!$M$35,Sandra!$Q$35,Sandra!$U$35,Sandra!$Y$35,Sandra!$AA$35)</c:f>
              <c:numCache/>
            </c:numRef>
          </c:val>
          <c:smooth val="0"/>
        </c:ser>
        <c:ser>
          <c:idx val="26"/>
          <c:order val="26"/>
          <c:tx>
            <c:strRef>
              <c:f>Sandra!$D$36</c:f>
              <c:strCache>
                <c:ptCount val="1"/>
                <c:pt idx="0">
                  <c:v>noire, dépliable sur le côté</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(Sandra!$I$36,Sandra!$M$36,Sandra!$Q$36,Sandra!$U$36,Sandra!$Y$36,Sandra!$AA$36)</c:f>
              <c:numCache/>
            </c:numRef>
          </c:val>
          <c:smooth val="0"/>
        </c:ser>
        <c:ser>
          <c:idx val="27"/>
          <c:order val="27"/>
          <c:tx>
            <c:strRef>
              <c:f>Sandra!$D$37</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(Sandra!$I$37,Sandra!$M$37,Sandra!$Q$37,Sandra!$U$37,Sandra!$Y$37,Sandra!$AA$37)</c:f>
              <c:numCache/>
            </c:numRef>
          </c:val>
          <c:smooth val="0"/>
        </c:ser>
        <c:ser>
          <c:idx val="28"/>
          <c:order val="28"/>
          <c:tx>
            <c:strRef>
              <c:f>Sandra!$D$38</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(Sandra!$I$38,Sandra!$M$38,Sandra!$Q$38,Sandra!$U$38,Sandra!$Y$38,Sandra!$AA$38)</c:f>
              <c:numCache/>
            </c:numRef>
          </c:val>
          <c:smooth val="0"/>
        </c:ser>
        <c:ser>
          <c:idx val="29"/>
          <c:order val="29"/>
          <c:tx>
            <c:strRef>
              <c:f>Sandra!$D$39</c:f>
              <c:strCache>
                <c:ptCount val="1"/>
                <c:pt idx="0">
                  <c:v>Flash Voyager GT d'origine</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(Sandra!$I$39,Sandra!$M$39,Sandra!$Q$39,Sandra!$U$39,Sandra!$Y$39,Sandra!$AA$39)</c:f>
              <c:numCache/>
            </c:numRef>
          </c:val>
          <c:smooth val="0"/>
        </c:ser>
        <c:ser>
          <c:idx val="30"/>
          <c:order val="30"/>
          <c:tx>
            <c:strRef>
              <c:f>Sandra!$D$40</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(Sandra!$I$40,Sandra!$M$40,Sandra!$Q$40,Sandra!$U$40,Sandra!$Y$40,Sandra!$AA$40)</c:f>
              <c:numCache/>
            </c:numRef>
          </c:val>
          <c:smooth val="0"/>
        </c:ser>
        <c:ser>
          <c:idx val="31"/>
          <c:order val="31"/>
          <c:tx>
            <c:strRef>
              <c:f>Sandra!$D$41</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(Sandra!$I$41,Sandra!$M$41,Sandra!$Q$41,Sandra!$U$41,Sandra!$Y$41,Sandra!$AA$41)</c:f>
              <c:numCache/>
            </c:numRef>
          </c:val>
          <c:smooth val="0"/>
        </c:ser>
        <c:ser>
          <c:idx val="32"/>
          <c:order val="32"/>
          <c:tx>
            <c:strRef>
              <c:f>Sandra!$D$42</c:f>
              <c:strCache>
                <c:ptCount val="1"/>
                <c:pt idx="0">
                  <c:v>Flash Voyager 8Go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(Sandra!$I$42,Sandra!$M$42,Sandra!$Q$42,Sandra!$U$42,Sandra!$Y$42,Sandra!$AA$42)</c:f>
              <c:numCache/>
            </c:numRef>
          </c:val>
          <c:smooth val="0"/>
        </c:ser>
        <c:ser>
          <c:idx val="33"/>
          <c:order val="33"/>
          <c:tx>
            <c:strRef>
              <c:f>Sandra!$D$46</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(Sandra!$I$46,Sandra!$M$46,Sandra!$Q$46,Sandra!$U$46,Sandra!$Y$46,Sandra!$AA$46)</c:f>
              <c:numCache/>
            </c:numRef>
          </c:val>
          <c:smooth val="0"/>
        </c:ser>
        <c:ser>
          <c:idx val="34"/>
          <c:order val="34"/>
          <c:tx>
            <c:strRef>
              <c:f>Sandra!$D$47</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(Sandra!$I$47,Sandra!$M$47,Sandra!$Q$47,Sandra!$U$47,Sandra!$Y$47,Sandra!$AA$47)</c:f>
              <c:numCache/>
            </c:numRef>
          </c:val>
          <c:smooth val="0"/>
        </c:ser>
        <c:ser>
          <c:idx val="35"/>
          <c:order val="35"/>
          <c:tx>
            <c:strRef>
              <c:f>Sandra!$D$48</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(Sandra!$I$48,Sandra!$M$48,Sandra!$Q$48,Sandra!$U$48,Sandra!$Y$48,Sandra!$AA$48)</c:f>
              <c:numCache/>
            </c:numRef>
          </c:val>
          <c:smooth val="0"/>
        </c:ser>
        <c:ser>
          <c:idx val="36"/>
          <c:order val="36"/>
          <c:tx>
            <c:strRef>
              <c:f>Sandra!$D$49</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(Sandra!$I$49,Sandra!$M$49,Sandra!$Q$49,Sandra!$U$49,Sandra!$Y$49,Sandra!$AA$49)</c:f>
              <c:numCache/>
            </c:numRef>
          </c:val>
          <c:smooth val="0"/>
        </c:ser>
        <c:ser>
          <c:idx val="37"/>
          <c:order val="37"/>
          <c:tx>
            <c:strRef>
              <c:f>Sandra!$D$50</c:f>
              <c:strCache>
                <c:ptCount val="1"/>
                <c:pt idx="0">
                  <c:v>SD HC Integral Ultima Pro Class 6</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(Sandra!$I$50,Sandra!$M$50,Sandra!$Q$50,Sandra!$U$50,Sandra!$Y$50,Sandra!$AA$50)</c:f>
              <c:numCache/>
            </c:numRef>
          </c:val>
          <c:smooth val="0"/>
        </c:ser>
        <c:ser>
          <c:idx val="38"/>
          <c:order val="38"/>
          <c:tx>
            <c:strRef>
              <c:f>Sandra!$D$51</c:f>
              <c:strCache>
                <c:ptCount val="1"/>
                <c:pt idx="0">
                  <c:v>bleue, dépliable, voyant rouge</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(Sandra!$I$51,Sandra!$M$51,Sandra!$Q$51,Sandra!$U$51,Sandra!$Y$51,Sandra!$AA$51)</c:f>
              <c:numCache/>
            </c:numRef>
          </c:val>
          <c:smooth val="0"/>
        </c:ser>
        <c:ser>
          <c:idx val="39"/>
          <c:order val="39"/>
          <c:tx>
            <c:strRef>
              <c:f>Sandra!$D$52</c:f>
              <c:strCache>
                <c:ptCount val="1"/>
                <c:pt idx="0">
                  <c:v>Flash Voyager GT 16Go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(Sandra!$I$52,Sandra!$M$52,Sandra!$Q$52,Sandra!$U$52,Sandra!$Y$52,Sandra!$AA$52)</c:f>
              <c:numCache/>
            </c:numRef>
          </c:val>
          <c:smooth val="0"/>
        </c:ser>
        <c:ser>
          <c:idx val="40"/>
          <c:order val="40"/>
          <c:tx>
            <c:strRef>
              <c:f>Sandra!$D$64</c:f>
              <c:strCache>
                <c:ptCount val="1"/>
                <c:pt idx="0">
                  <c:v>en réserve</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(Sandra!$I$64,Sandra!$M$64,Sandra!$Q$64,Sandra!$U$64,Sandra!$Y$64,Sandra!$AA$64)</c:f>
              <c:numCache/>
            </c:numRef>
          </c:val>
          <c:smooth val="0"/>
        </c:ser>
        <c:ser>
          <c:idx val="41"/>
          <c:order val="41"/>
          <c:tx>
            <c:strRef>
              <c:f>Sandra!$D$45</c:f>
              <c:strCache>
                <c:ptCount val="1"/>
                <c:pt idx="0">
                  <c:v>S520 ReadyBoost</c:v>
                </c:pt>
              </c:strCache>
            </c:strRef>
          </c:tx>
          <c:extLst>
            <c:ext xmlns:c14="http://schemas.microsoft.com/office/drawing/2007/8/2/chart" uri="{6F2FDCE9-48DA-4B69-8628-5D25D57E5C99}">
              <c14:invertSolidFillFmt>
                <c14:spPr>
                  <a:solidFill>
                    <a:srgbClr val="000000"/>
                  </a:solidFill>
                </c14:spPr>
              </c14:invertSolidFillFmt>
            </c:ext>
          </c:extLst>
          <c:val>
            <c:numRef>
              <c:f>(Sandra!$I$45,Sandra!$M$45,Sandra!$Q$45,Sandra!$U$45,Sandra!$Y$45,Sandra!$AA$45)</c:f>
              <c:numCache/>
            </c:numRef>
          </c:val>
          <c:smooth val="0"/>
        </c:ser>
        <c:marker val="1"/>
        <c:axId val="46567570"/>
        <c:axId val="16454947"/>
      </c:lineChart>
      <c:catAx>
        <c:axId val="46567570"/>
        <c:scaling>
          <c:orientation val="minMax"/>
        </c:scaling>
        <c:axPos val="b"/>
        <c:delete val="0"/>
        <c:numFmt formatCode="General" sourceLinked="1"/>
        <c:majorTickMark val="out"/>
        <c:minorTickMark val="none"/>
        <c:tickLblPos val="nextTo"/>
        <c:crossAx val="16454947"/>
        <c:crosses val="autoZero"/>
        <c:auto val="1"/>
        <c:lblOffset val="100"/>
        <c:noMultiLvlLbl val="0"/>
      </c:catAx>
      <c:valAx>
        <c:axId val="16454947"/>
        <c:scaling>
          <c:orientation val="minMax"/>
          <c:max val="35000"/>
        </c:scaling>
        <c:axPos val="l"/>
        <c:majorGridlines/>
        <c:delete val="0"/>
        <c:numFmt formatCode="General" sourceLinked="1"/>
        <c:majorTickMark val="out"/>
        <c:minorTickMark val="none"/>
        <c:tickLblPos val="nextTo"/>
        <c:crossAx val="46567570"/>
        <c:crossesAt val="1"/>
        <c:crossBetween val="between"/>
        <c:dispUnits/>
      </c:valAx>
      <c:spPr>
        <a:solidFill>
          <a:srgbClr val="C0C0C0"/>
        </a:solidFill>
        <a:ln w="12700">
          <a:solidFill>
            <a:srgbClr val="808080"/>
          </a:solidFill>
        </a:ln>
      </c:spPr>
    </c:plotArea>
    <c:legend>
      <c:legendPos val="r"/>
      <c:layout/>
      <c:overlay val="0"/>
      <c:spPr>
        <a:solidFill>
          <a:srgbClr val="C0C0C0"/>
        </a:solidFill>
      </c:spPr>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Sandra!$D$9</c:f>
              <c:strCache>
                <c:ptCount val="1"/>
                <c:pt idx="0">
                  <c:v>Flashkin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(Sandra!$J$9,Sandra!$N$9,Sandra!$R$9,Sandra!$V$9,Sandra!$Z$9,Sandra!$AB$9)</c:f>
              <c:numCache/>
            </c:numRef>
          </c:val>
          <c:smooth val="0"/>
        </c:ser>
        <c:ser>
          <c:idx val="1"/>
          <c:order val="1"/>
          <c:tx>
            <c:strRef>
              <c:f>Sandra!$D$10</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(Sandra!$J$10,Sandra!$N$10,Sandra!$R$10,Sandra!$V$10,Sandra!$Z$10,Sandra!$AB$10)</c:f>
              <c:numCache/>
            </c:numRef>
          </c:val>
          <c:smooth val="0"/>
        </c:ser>
        <c:ser>
          <c:idx val="2"/>
          <c:order val="2"/>
          <c:tx>
            <c:strRef>
              <c:f>Sandra!$D$11</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(Sandra!$J$11,Sandra!$N$11,Sandra!$R$11,Sandra!$V$11,Sandra!$Z$11,Sandra!$AB$11)</c:f>
              <c:numCache/>
            </c:numRef>
          </c:val>
          <c:smooth val="0"/>
        </c:ser>
        <c:ser>
          <c:idx val="3"/>
          <c:order val="3"/>
          <c:tx>
            <c:strRef>
              <c:f>Sandra!$D$12</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(Sandra!$J$12,Sandra!$N$12,Sandra!$R$12,Sandra!$V$12,Sandra!$Z$12,Sandra!$AB$12)</c:f>
              <c:numCache/>
            </c:numRef>
          </c:val>
          <c:smooth val="0"/>
        </c:ser>
        <c:ser>
          <c:idx val="4"/>
          <c:order val="4"/>
          <c:tx>
            <c:strRef>
              <c:f>Sandra!$D$13</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(Sandra!$J$13,Sandra!$N$13,Sandra!$R$13,Sandra!$V$13,Sandra!$Z$13,Sandra!$AB$13)</c:f>
              <c:numCache/>
            </c:numRef>
          </c:val>
          <c:smooth val="0"/>
        </c:ser>
        <c:ser>
          <c:idx val="5"/>
          <c:order val="5"/>
          <c:tx>
            <c:strRef>
              <c:f>Sandra!$D$14</c:f>
              <c:strCache>
                <c:ptCount val="1"/>
                <c:pt idx="0">
                  <c:v>Store'n'go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(Sandra!$J$14,Sandra!$N$14,Sandra!$R$14,Sandra!$V$14,Sandra!$Z$14,Sandra!$AB$14)</c:f>
              <c:numCache/>
            </c:numRef>
          </c:val>
          <c:smooth val="0"/>
        </c:ser>
        <c:ser>
          <c:idx val="6"/>
          <c:order val="6"/>
          <c:tx>
            <c:strRef>
              <c:f>Sandra!$D$15</c:f>
              <c:strCache>
                <c:ptCount val="1"/>
                <c:pt idx="0">
                  <c:v>blanche, retractable, No 1</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(Sandra!$J$15,Sandra!$N$15,Sandra!$R$15,Sandra!$V$15,Sandra!$Z$15,Sandra!$AB$15)</c:f>
              <c:numCache/>
            </c:numRef>
          </c:val>
          <c:smooth val="0"/>
        </c:ser>
        <c:ser>
          <c:idx val="7"/>
          <c:order val="7"/>
          <c:tx>
            <c:strRef>
              <c:f>Sandra!$D$16</c:f>
              <c:strCache>
                <c:ptCount val="1"/>
                <c:pt idx="0">
                  <c:v>blanche, retractable, No 2</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(Sandra!$J$16,Sandra!$N$16,Sandra!$R$16,Sandra!$V$16,Sandra!$Z$16,Sandra!$AB$16)</c:f>
              <c:numCache/>
            </c:numRef>
          </c:val>
          <c:smooth val="0"/>
        </c:ser>
        <c:ser>
          <c:idx val="8"/>
          <c:order val="8"/>
          <c:tx>
            <c:strRef>
              <c:f>Sandra!$D$17</c:f>
              <c:strCache>
                <c:ptCount val="1"/>
                <c:pt idx="0">
                  <c:v>rafistolée au scotch</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(Sandra!$J$17,Sandra!$N$17,Sandra!$R$17,Sandra!$V$17,Sandra!$Z$17,Sandra!$AB$17)</c:f>
              <c:numCache/>
            </c:numRef>
          </c:val>
          <c:smooth val="0"/>
        </c:ser>
        <c:ser>
          <c:idx val="9"/>
          <c:order val="9"/>
          <c:tx>
            <c:strRef>
              <c:f>Sandra!$D$18</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(Sandra!$J$18,Sandra!$N$18,Sandra!$R$18,Sandra!$V$18,Sandra!$Z$18,Sandra!$AB$18)</c:f>
              <c:numCache/>
            </c:numRef>
          </c:val>
          <c:smooth val="0"/>
        </c:ser>
        <c:ser>
          <c:idx val="10"/>
          <c:order val="10"/>
          <c:tx>
            <c:strRef>
              <c:f>Sandra!$D$19</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(Sandra!$J$19,Sandra!$N$19,Sandra!$R$19,Sandra!$V$19,Sandra!$Z$19,Sandra!$AB$19)</c:f>
              <c:numCache/>
            </c:numRef>
          </c:val>
          <c:smooth val="0"/>
        </c:ser>
        <c:ser>
          <c:idx val="11"/>
          <c:order val="11"/>
          <c:tx>
            <c:strRef>
              <c:f>Sandra!$D$20</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(Sandra!$J$20,Sandra!$N$20,Sandra!$R$20,Sandra!$V$20,Sandra!$Z$20,Sandra!$AB$20)</c:f>
              <c:numCache/>
            </c:numRef>
          </c:val>
          <c:smooth val="0"/>
        </c:ser>
        <c:ser>
          <c:idx val="12"/>
          <c:order val="12"/>
          <c:tx>
            <c:strRef>
              <c:f>Sandra!$D$21</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(Sandra!$J$21,Sandra!$N$21,Sandra!$R$21,Sandra!$V$21,Sandra!$Z$21,Sandra!$AB$21)</c:f>
              <c:numCache/>
            </c:numRef>
          </c:val>
          <c:smooth val="0"/>
        </c:ser>
        <c:ser>
          <c:idx val="13"/>
          <c:order val="13"/>
          <c:tx>
            <c:strRef>
              <c:f>Sandra!$D$22</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(Sandra!$J$22,Sandra!$N$22,Sandra!$R$22,Sandra!$V$22,Sandra!$Z$22,Sandra!$AB$22)</c:f>
              <c:numCache/>
            </c:numRef>
          </c:val>
          <c:smooth val="0"/>
        </c:ser>
        <c:ser>
          <c:idx val="14"/>
          <c:order val="14"/>
          <c:tx>
            <c:strRef>
              <c:f>Sandra!$D$23</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(Sandra!$J$23,Sandra!$N$23,Sandra!$R$23,Sandra!$V$23,Sandra!$Z$23,Sandra!$AB$23)</c:f>
              <c:numCache/>
            </c:numRef>
          </c:val>
          <c:smooth val="0"/>
        </c:ser>
        <c:ser>
          <c:idx val="15"/>
          <c:order val="15"/>
          <c:tx>
            <c:strRef>
              <c:f>Sandra!$D$24</c:f>
              <c:strCache>
                <c:ptCount val="1"/>
                <c:pt idx="0">
                  <c:v>U3 Smart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(Sandra!$J$24,Sandra!$N$24,Sandra!$R$24,Sandra!$V$24,Sandra!$Z$24,Sandra!$AB$24)</c:f>
              <c:numCache/>
            </c:numRef>
          </c:val>
          <c:smooth val="0"/>
        </c:ser>
        <c:ser>
          <c:idx val="16"/>
          <c:order val="16"/>
          <c:tx>
            <c:strRef>
              <c:f>Sandra!$D$25</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(Sandra!$J$25,Sandra!$N$25,Sandra!$R$25,Sandra!$V$25,Sandra!$Z$25,Sandra!$AB$25)</c:f>
              <c:numCache/>
            </c:numRef>
          </c:val>
          <c:smooth val="0"/>
        </c:ser>
        <c:ser>
          <c:idx val="17"/>
          <c:order val="17"/>
          <c:tx>
            <c:strRef>
              <c:f>Sandra!$D$26</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(Sandra!$J$26,Sandra!$N$26,Sandra!$R$26,Sandra!$V$26,Sandra!$Z$26,Sandra!$AB$26)</c:f>
              <c:numCache/>
            </c:numRef>
          </c:val>
          <c:smooth val="0"/>
        </c:ser>
        <c:ser>
          <c:idx val="18"/>
          <c:order val="18"/>
          <c:tx>
            <c:strRef>
              <c:f>Sandra!$D$27</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(Sandra!$J$27,Sandra!$N$27,Sandra!$R$27,Sandra!$V$27,Sandra!$Z$27,Sandra!$AB$27)</c:f>
              <c:numCache/>
            </c:numRef>
          </c:val>
          <c:smooth val="0"/>
        </c:ser>
        <c:ser>
          <c:idx val="19"/>
          <c:order val="19"/>
          <c:tx>
            <c:strRef>
              <c:f>Sandra!$D$28</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(Sandra!$J$28,Sandra!$N$28,Sandra!$R$28,Sandra!$V$28,Sandra!$Z$28,Sandra!$AB$28)</c:f>
              <c:numCache/>
            </c:numRef>
          </c:val>
          <c:smooth val="0"/>
        </c:ser>
        <c:ser>
          <c:idx val="20"/>
          <c:order val="20"/>
          <c:tx>
            <c:strRef>
              <c:f>Sandra!$D$29</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(Sandra!$J$29,Sandra!$N$29,Sandra!$R$29,Sandra!$V$29,Sandra!$Z$29,Sandra!$AB$29)</c:f>
              <c:numCache/>
            </c:numRef>
          </c:val>
          <c:smooth val="0"/>
        </c:ser>
        <c:ser>
          <c:idx val="21"/>
          <c:order val="21"/>
          <c:tx>
            <c:strRef>
              <c:f>Sandra!$D$30</c:f>
              <c:strCache>
                <c:ptCount val="1"/>
                <c:pt idx="0">
                  <c:v>Store'n'go U3</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(Sandra!$J$30,Sandra!$N$30,Sandra!$R$30,Sandra!$V$30,Sandra!$Z$30,Sandra!$AB$30)</c:f>
              <c:numCache/>
            </c:numRef>
          </c:val>
          <c:smooth val="0"/>
        </c:ser>
        <c:ser>
          <c:idx val="22"/>
          <c:order val="22"/>
          <c:tx>
            <c:strRef>
              <c:f>Sandra!$D$31</c:f>
              <c:strCache>
                <c:ptCount val="1"/>
                <c:pt idx="0">
                  <c:v>xD-Picture Card - type M+</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(Sandra!$J$31,Sandra!$N$31,Sandra!$R$31,Sandra!$V$31,Sandra!$Z$31,Sandra!$AB$31)</c:f>
              <c:numCache/>
            </c:numRef>
          </c:val>
          <c:smooth val="0"/>
        </c:ser>
        <c:ser>
          <c:idx val="23"/>
          <c:order val="23"/>
          <c:tx>
            <c:strRef>
              <c:f>Sandra!$D$32</c:f>
              <c:strCache>
                <c:ptCount val="1"/>
                <c:pt idx="0">
                  <c:v>xD-Picture Card - type H</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(Sandra!$J$32,Sandra!$N$32,Sandra!$R$32,Sandra!$V$32,Sandra!$Z$32,Sandra!$AB$32)</c:f>
              <c:numCache/>
            </c:numRef>
          </c:val>
          <c:smooth val="0"/>
        </c:ser>
        <c:ser>
          <c:idx val="24"/>
          <c:order val="24"/>
          <c:tx>
            <c:strRef>
              <c:f>Sandra!$D$33</c:f>
              <c:strCache>
                <c:ptCount val="1"/>
                <c:pt idx="0">
                  <c:v>DataTraveler 2.0</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(Sandra!$J$33,Sandra!$N$33,Sandra!$R$33,Sandra!$V$33,Sandra!$Z$33,Sandra!$AB$33)</c:f>
              <c:numCache/>
            </c:numRef>
          </c:val>
          <c:smooth val="0"/>
        </c:ser>
        <c:ser>
          <c:idx val="25"/>
          <c:order val="25"/>
          <c:tx>
            <c:strRef>
              <c:f>Sandra!$D$35</c:f>
              <c:strCache>
                <c:ptCount val="1"/>
                <c:pt idx="0">
                  <c:v>SD HC Class 6</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(Sandra!$J$35,Sandra!$N$35,Sandra!$R$35,Sandra!$V$35,Sandra!$Z$35,Sandra!$AB$35)</c:f>
              <c:numCache/>
            </c:numRef>
          </c:val>
          <c:smooth val="0"/>
        </c:ser>
        <c:ser>
          <c:idx val="26"/>
          <c:order val="26"/>
          <c:tx>
            <c:strRef>
              <c:f>Sandra!$D$36</c:f>
              <c:strCache>
                <c:ptCount val="1"/>
                <c:pt idx="0">
                  <c:v>noire, dépliable sur le côté</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(Sandra!$J$36,Sandra!$N$36,Sandra!$R$36,Sandra!$V$36,Sandra!$Z$36,Sandra!$AB$36)</c:f>
              <c:numCache/>
            </c:numRef>
          </c:val>
          <c:smooth val="0"/>
        </c:ser>
        <c:ser>
          <c:idx val="27"/>
          <c:order val="27"/>
          <c:tx>
            <c:strRef>
              <c:f>Sandra!$D$37</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(Sandra!$J$37,Sandra!$N$37,Sandra!$R$37,Sandra!$V$37,Sandra!$Z$37,Sandra!$AB$37)</c:f>
              <c:numCache/>
            </c:numRef>
          </c:val>
          <c:smooth val="0"/>
        </c:ser>
        <c:ser>
          <c:idx val="28"/>
          <c:order val="28"/>
          <c:tx>
            <c:strRef>
              <c:f>Sandra!$D$38</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(Sandra!$J$38,Sandra!$N$38,Sandra!$R$38,Sandra!$V$38,Sandra!$Z$38,Sandra!$AB$38)</c:f>
              <c:numCache/>
            </c:numRef>
          </c:val>
          <c:smooth val="0"/>
        </c:ser>
        <c:ser>
          <c:idx val="29"/>
          <c:order val="29"/>
          <c:tx>
            <c:strRef>
              <c:f>Sandra!$D$39</c:f>
              <c:strCache>
                <c:ptCount val="1"/>
                <c:pt idx="0">
                  <c:v>Flash Voyager GT d'origine</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(Sandra!$J$39,Sandra!$N$39,Sandra!$R$39,Sandra!$V$39,Sandra!$Z$39,Sandra!$AB$39)</c:f>
              <c:numCache/>
            </c:numRef>
          </c:val>
          <c:smooth val="0"/>
        </c:ser>
        <c:ser>
          <c:idx val="30"/>
          <c:order val="30"/>
          <c:tx>
            <c:strRef>
              <c:f>Sandra!$D$40</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(Sandra!$J$40,Sandra!$N$40,Sandra!$R$40,Sandra!$V$40,Sandra!$Z$40,Sandra!$AB$40)</c:f>
              <c:numCache/>
            </c:numRef>
          </c:val>
          <c:smooth val="0"/>
        </c:ser>
        <c:ser>
          <c:idx val="31"/>
          <c:order val="31"/>
          <c:tx>
            <c:strRef>
              <c:f>Sandra!$D$41</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(Sandra!$J$41,Sandra!$N$41,Sandra!$R$41,Sandra!$V$41,Sandra!$Z$41,Sandra!$AB$41)</c:f>
              <c:numCache/>
            </c:numRef>
          </c:val>
          <c:smooth val="0"/>
        </c:ser>
        <c:ser>
          <c:idx val="32"/>
          <c:order val="32"/>
          <c:tx>
            <c:strRef>
              <c:f>Sandra!$D$42</c:f>
              <c:strCache>
                <c:ptCount val="1"/>
                <c:pt idx="0">
                  <c:v>Flash Voyager 8Go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(Sandra!$J$42,Sandra!$N$42,Sandra!$R$42,Sandra!$V$42,Sandra!$Z$42,Sandra!$AB$42)</c:f>
              <c:numCache/>
            </c:numRef>
          </c:val>
          <c:smooth val="0"/>
        </c:ser>
        <c:ser>
          <c:idx val="33"/>
          <c:order val="33"/>
          <c:tx>
            <c:strRef>
              <c:f>Sandra!$D$46</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(Sandra!$J$46,Sandra!$N$46,Sandra!$R$46,Sandra!$V$46,Sandra!$Z$46,Sandra!$AB$46)</c:f>
              <c:numCache/>
            </c:numRef>
          </c:val>
          <c:smooth val="0"/>
        </c:ser>
        <c:ser>
          <c:idx val="34"/>
          <c:order val="34"/>
          <c:tx>
            <c:strRef>
              <c:f>Sandra!$D$47</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(Sandra!$J$47,Sandra!$N$47,Sandra!$R$47,Sandra!$V$47,Sandra!$Z$47,Sandra!$AB$47)</c:f>
              <c:numCache/>
            </c:numRef>
          </c:val>
          <c:smooth val="0"/>
        </c:ser>
        <c:ser>
          <c:idx val="35"/>
          <c:order val="35"/>
          <c:tx>
            <c:strRef>
              <c:f>Sandra!$D$48</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(Sandra!$J$48,Sandra!$N$48,Sandra!$R$48,Sandra!$V$48,Sandra!$Z$48,Sandra!$AB$48)</c:f>
              <c:numCache/>
            </c:numRef>
          </c:val>
          <c:smooth val="0"/>
        </c:ser>
        <c:ser>
          <c:idx val="36"/>
          <c:order val="36"/>
          <c:tx>
            <c:strRef>
              <c:f>Sandra!$D$49</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(Sandra!$J$49,Sandra!$N$49,Sandra!$R$49,Sandra!$V$49,Sandra!$Z$49,Sandra!$AB$49)</c:f>
              <c:numCache/>
            </c:numRef>
          </c:val>
          <c:smooth val="0"/>
        </c:ser>
        <c:ser>
          <c:idx val="37"/>
          <c:order val="37"/>
          <c:tx>
            <c:strRef>
              <c:f>Sandra!$D$50</c:f>
              <c:strCache>
                <c:ptCount val="1"/>
                <c:pt idx="0">
                  <c:v>SD HC Integral Ultima Pro Class 6</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(Sandra!$J$50,Sandra!$N$50,Sandra!$R$50,Sandra!$V$50,Sandra!$Z$50,Sandra!$AB$50)</c:f>
              <c:numCache/>
            </c:numRef>
          </c:val>
          <c:smooth val="0"/>
        </c:ser>
        <c:ser>
          <c:idx val="38"/>
          <c:order val="38"/>
          <c:tx>
            <c:strRef>
              <c:f>Sandra!$D$51</c:f>
              <c:strCache>
                <c:ptCount val="1"/>
                <c:pt idx="0">
                  <c:v>bleue, dépliable, voyant rouge</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(Sandra!$J$51,Sandra!$N$51,Sandra!$R$51,Sandra!$V$51,Sandra!$Z$51,Sandra!$AB$51)</c:f>
              <c:numCache/>
            </c:numRef>
          </c:val>
          <c:smooth val="0"/>
        </c:ser>
        <c:ser>
          <c:idx val="39"/>
          <c:order val="39"/>
          <c:tx>
            <c:strRef>
              <c:f>Sandra!$D$52</c:f>
              <c:strCache>
                <c:ptCount val="1"/>
                <c:pt idx="0">
                  <c:v>Flash Voyager GT 16Go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(Sandra!$J$52,Sandra!$N$52,Sandra!$R$52,Sandra!$V$52,Sandra!$Z$52,Sandra!$AB$52)</c:f>
              <c:numCache/>
            </c:numRef>
          </c:val>
          <c:smooth val="0"/>
        </c:ser>
        <c:ser>
          <c:idx val="40"/>
          <c:order val="40"/>
          <c:tx>
            <c:strRef>
              <c:f>Sandra!$D$64</c:f>
              <c:strCache>
                <c:ptCount val="1"/>
                <c:pt idx="0">
                  <c:v>en réserve</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(Sandra!$J$64,Sandra!$N$64,Sandra!$R$64,Sandra!$V$64,Sandra!$Z$64,Sandra!$AB$64)</c:f>
              <c:numCache/>
            </c:numRef>
          </c:val>
          <c:smooth val="0"/>
        </c:ser>
        <c:ser>
          <c:idx val="41"/>
          <c:order val="41"/>
          <c:tx>
            <c:strRef>
              <c:f>Sandra!$D$45</c:f>
              <c:strCache>
                <c:ptCount val="1"/>
                <c:pt idx="0">
                  <c:v>S520 ReadyBoost</c:v>
                </c:pt>
              </c:strCache>
            </c:strRef>
          </c:tx>
          <c:extLst>
            <c:ext xmlns:c14="http://schemas.microsoft.com/office/drawing/2007/8/2/chart" uri="{6F2FDCE9-48DA-4B69-8628-5D25D57E5C99}">
              <c14:invertSolidFillFmt>
                <c14:spPr>
                  <a:solidFill>
                    <a:srgbClr val="000000"/>
                  </a:solidFill>
                </c14:spPr>
              </c14:invertSolidFillFmt>
            </c:ext>
          </c:extLst>
          <c:val>
            <c:numRef>
              <c:f>(Sandra!$J$45,Sandra!$N$45,Sandra!$R$45,Sandra!$V$45,Sandra!$Z$45,Sandra!$AB$45)</c:f>
              <c:numCache/>
            </c:numRef>
          </c:val>
          <c:smooth val="0"/>
        </c:ser>
        <c:marker val="1"/>
        <c:axId val="13876796"/>
        <c:axId val="57782301"/>
      </c:lineChart>
      <c:catAx>
        <c:axId val="13876796"/>
        <c:scaling>
          <c:orientation val="minMax"/>
        </c:scaling>
        <c:axPos val="b"/>
        <c:delete val="0"/>
        <c:numFmt formatCode="General" sourceLinked="1"/>
        <c:majorTickMark val="out"/>
        <c:minorTickMark val="none"/>
        <c:tickLblPos val="nextTo"/>
        <c:crossAx val="57782301"/>
        <c:crosses val="autoZero"/>
        <c:auto val="1"/>
        <c:lblOffset val="100"/>
        <c:noMultiLvlLbl val="0"/>
      </c:catAx>
      <c:valAx>
        <c:axId val="57782301"/>
        <c:scaling>
          <c:orientation val="minMax"/>
          <c:max val="20000"/>
        </c:scaling>
        <c:axPos val="l"/>
        <c:majorGridlines/>
        <c:delete val="0"/>
        <c:numFmt formatCode="General" sourceLinked="1"/>
        <c:majorTickMark val="out"/>
        <c:minorTickMark val="none"/>
        <c:tickLblPos val="nextTo"/>
        <c:crossAx val="13876796"/>
        <c:crossesAt val="1"/>
        <c:crossBetween val="between"/>
        <c:dispUnits/>
      </c:valAx>
      <c:spPr>
        <a:solidFill>
          <a:srgbClr val="C0C0C0"/>
        </a:solidFill>
        <a:ln w="12700">
          <a:solidFill>
            <a:srgbClr val="808080"/>
          </a:solidFill>
        </a:ln>
      </c:spPr>
    </c:plotArea>
    <c:legend>
      <c:legendPos val="r"/>
      <c:layout/>
      <c:overlay val="0"/>
      <c:spPr>
        <a:solidFill>
          <a:srgbClr val="C0C0C0"/>
        </a:solidFill>
      </c:spPr>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Sandra!$D$9</c:f>
              <c:strCache>
                <c:ptCount val="1"/>
                <c:pt idx="0">
                  <c:v>Flashkin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(Sandra!$I$9,Sandra!$M$9,Sandra!$Q$9,Sandra!$U$9,Sandra!$Y$9,Sandra!$AA$9)</c:f>
              <c:numCache/>
            </c:numRef>
          </c:val>
          <c:smooth val="0"/>
        </c:ser>
        <c:ser>
          <c:idx val="1"/>
          <c:order val="1"/>
          <c:tx>
            <c:strRef>
              <c:f>Sandra!$D$10</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(Sandra!$I$10,Sandra!$M$10,Sandra!$Q$10,Sandra!$U$10,Sandra!$Y$10,Sandra!$AA$10)</c:f>
              <c:numCache/>
            </c:numRef>
          </c:val>
          <c:smooth val="0"/>
        </c:ser>
        <c:ser>
          <c:idx val="2"/>
          <c:order val="2"/>
          <c:tx>
            <c:strRef>
              <c:f>Sandra!$D$11</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(Sandra!$I$11,Sandra!$M$11,Sandra!$Q$11,Sandra!$U$11,Sandra!$Y$11,Sandra!$AA$11)</c:f>
              <c:numCache/>
            </c:numRef>
          </c:val>
          <c:smooth val="0"/>
        </c:ser>
        <c:ser>
          <c:idx val="3"/>
          <c:order val="3"/>
          <c:tx>
            <c:strRef>
              <c:f>Sandra!$D$12</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(Sandra!$I$12,Sandra!$M$12,Sandra!$Q$12,Sandra!$U$12,Sandra!$Y$12,Sandra!$AA$12)</c:f>
              <c:numCache/>
            </c:numRef>
          </c:val>
          <c:smooth val="0"/>
        </c:ser>
        <c:ser>
          <c:idx val="4"/>
          <c:order val="4"/>
          <c:tx>
            <c:strRef>
              <c:f>Sandra!$D$13</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(Sandra!$I$13,Sandra!$M$13,Sandra!$Q$13,Sandra!$U$13,Sandra!$Y$13,Sandra!$AA$13)</c:f>
              <c:numCache/>
            </c:numRef>
          </c:val>
          <c:smooth val="0"/>
        </c:ser>
        <c:ser>
          <c:idx val="5"/>
          <c:order val="5"/>
          <c:tx>
            <c:strRef>
              <c:f>Sandra!$D$14</c:f>
              <c:strCache>
                <c:ptCount val="1"/>
                <c:pt idx="0">
                  <c:v>Store'n'go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(Sandra!$I$14,Sandra!$M$14,Sandra!$Q$14,Sandra!$U$14,Sandra!$Y$14,Sandra!$AA$14)</c:f>
              <c:numCache/>
            </c:numRef>
          </c:val>
          <c:smooth val="0"/>
        </c:ser>
        <c:ser>
          <c:idx val="6"/>
          <c:order val="6"/>
          <c:tx>
            <c:strRef>
              <c:f>Sandra!$D$15</c:f>
              <c:strCache>
                <c:ptCount val="1"/>
                <c:pt idx="0">
                  <c:v>blanche, retractable, No 1</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(Sandra!$I$15,Sandra!$M$15,Sandra!$Q$15,Sandra!$U$15,Sandra!$Y$15,Sandra!$AA$15)</c:f>
              <c:numCache/>
            </c:numRef>
          </c:val>
          <c:smooth val="0"/>
        </c:ser>
        <c:ser>
          <c:idx val="7"/>
          <c:order val="7"/>
          <c:tx>
            <c:strRef>
              <c:f>Sandra!$D$16</c:f>
              <c:strCache>
                <c:ptCount val="1"/>
                <c:pt idx="0">
                  <c:v>blanche, retractable, No 2</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(Sandra!$I$16,Sandra!$M$16,Sandra!$Q$16,Sandra!$U$16,Sandra!$Y$16,Sandra!$AA$16)</c:f>
              <c:numCache/>
            </c:numRef>
          </c:val>
          <c:smooth val="0"/>
        </c:ser>
        <c:ser>
          <c:idx val="8"/>
          <c:order val="8"/>
          <c:tx>
            <c:strRef>
              <c:f>Sandra!$D$17</c:f>
              <c:strCache>
                <c:ptCount val="1"/>
                <c:pt idx="0">
                  <c:v>rafistolée au scotch</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(Sandra!$I$17,Sandra!$M$17,Sandra!$Q$17,Sandra!$U$17,Sandra!$Y$17,Sandra!$AA$17)</c:f>
              <c:numCache/>
            </c:numRef>
          </c:val>
          <c:smooth val="0"/>
        </c:ser>
        <c:ser>
          <c:idx val="9"/>
          <c:order val="9"/>
          <c:tx>
            <c:strRef>
              <c:f>Sandra!$D$18</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(Sandra!$I$18,Sandra!$M$18,Sandra!$Q$18,Sandra!$U$18,Sandra!$Y$18,Sandra!$AA$18)</c:f>
              <c:numCache/>
            </c:numRef>
          </c:val>
          <c:smooth val="0"/>
        </c:ser>
        <c:ser>
          <c:idx val="10"/>
          <c:order val="10"/>
          <c:tx>
            <c:strRef>
              <c:f>Sandra!$D$19</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(Sandra!$I$19,Sandra!$M$19,Sandra!$Q$19,Sandra!$U$19,Sandra!$Y$19,Sandra!$AA$19)</c:f>
              <c:numCache/>
            </c:numRef>
          </c:val>
          <c:smooth val="0"/>
        </c:ser>
        <c:ser>
          <c:idx val="11"/>
          <c:order val="11"/>
          <c:tx>
            <c:strRef>
              <c:f>Sandra!$D$20</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(Sandra!$I$20,Sandra!$M$20,Sandra!$Q$20,Sandra!$U$20,Sandra!$Y$20,Sandra!$AA$20)</c:f>
              <c:numCache/>
            </c:numRef>
          </c:val>
          <c:smooth val="0"/>
        </c:ser>
        <c:ser>
          <c:idx val="12"/>
          <c:order val="12"/>
          <c:tx>
            <c:strRef>
              <c:f>Sandra!$D$21</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(Sandra!$I$21,Sandra!$M$21,Sandra!$Q$21,Sandra!$U$21,Sandra!$Y$21,Sandra!$AA$21)</c:f>
              <c:numCache/>
            </c:numRef>
          </c:val>
          <c:smooth val="0"/>
        </c:ser>
        <c:ser>
          <c:idx val="13"/>
          <c:order val="13"/>
          <c:tx>
            <c:strRef>
              <c:f>Sandra!$D$22</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(Sandra!$I$22,Sandra!$M$22,Sandra!$Q$22,Sandra!$U$22,Sandra!$Y$22,Sandra!$AA$22)</c:f>
              <c:numCache/>
            </c:numRef>
          </c:val>
          <c:smooth val="0"/>
        </c:ser>
        <c:ser>
          <c:idx val="14"/>
          <c:order val="14"/>
          <c:tx>
            <c:strRef>
              <c:f>Sandra!$D$23</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(Sandra!$I$23,Sandra!$M$23,Sandra!$Q$23,Sandra!$U$23,Sandra!$Y$23,Sandra!$AA$23)</c:f>
              <c:numCache/>
            </c:numRef>
          </c:val>
          <c:smooth val="0"/>
        </c:ser>
        <c:ser>
          <c:idx val="15"/>
          <c:order val="15"/>
          <c:tx>
            <c:strRef>
              <c:f>Sandra!$D$24</c:f>
              <c:strCache>
                <c:ptCount val="1"/>
                <c:pt idx="0">
                  <c:v>U3 Smart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(Sandra!$I$24,Sandra!$M$24,Sandra!$Q$24,Sandra!$U$24,Sandra!$Y$24,Sandra!$AA$24)</c:f>
              <c:numCache/>
            </c:numRef>
          </c:val>
          <c:smooth val="0"/>
        </c:ser>
        <c:ser>
          <c:idx val="16"/>
          <c:order val="16"/>
          <c:tx>
            <c:strRef>
              <c:f>Sandra!$D$25</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(Sandra!$I$25,Sandra!$M$25,Sandra!$Q$25,Sandra!$U$25,Sandra!$Y$25,Sandra!$AA$25)</c:f>
              <c:numCache/>
            </c:numRef>
          </c:val>
          <c:smooth val="0"/>
        </c:ser>
        <c:ser>
          <c:idx val="17"/>
          <c:order val="17"/>
          <c:tx>
            <c:strRef>
              <c:f>Sandra!$D$26</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(Sandra!$I$26,Sandra!$M$26,Sandra!$Q$26,Sandra!$U$26,Sandra!$Y$26,Sandra!$AA$26)</c:f>
              <c:numCache/>
            </c:numRef>
          </c:val>
          <c:smooth val="0"/>
        </c:ser>
        <c:ser>
          <c:idx val="18"/>
          <c:order val="18"/>
          <c:tx>
            <c:strRef>
              <c:f>Sandra!$D$27</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(Sandra!$I$27,Sandra!$M$27,Sandra!$Q$27,Sandra!$U$27,Sandra!$Y$27,Sandra!$AA$27)</c:f>
              <c:numCache/>
            </c:numRef>
          </c:val>
          <c:smooth val="0"/>
        </c:ser>
        <c:ser>
          <c:idx val="19"/>
          <c:order val="19"/>
          <c:tx>
            <c:strRef>
              <c:f>Sandra!$D$28</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(Sandra!$I$28,Sandra!$M$28,Sandra!$Q$28,Sandra!$U$28,Sandra!$Y$28,Sandra!$AA$28)</c:f>
              <c:numCache/>
            </c:numRef>
          </c:val>
          <c:smooth val="0"/>
        </c:ser>
        <c:ser>
          <c:idx val="20"/>
          <c:order val="20"/>
          <c:tx>
            <c:strRef>
              <c:f>Sandra!$D$29</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(Sandra!$I$29,Sandra!$M$29,Sandra!$Q$29,Sandra!$U$29,Sandra!$Y$29,Sandra!$AA$29)</c:f>
              <c:numCache/>
            </c:numRef>
          </c:val>
          <c:smooth val="0"/>
        </c:ser>
        <c:ser>
          <c:idx val="21"/>
          <c:order val="21"/>
          <c:tx>
            <c:strRef>
              <c:f>Sandra!$D$30</c:f>
              <c:strCache>
                <c:ptCount val="1"/>
                <c:pt idx="0">
                  <c:v>Store'n'go U3</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(Sandra!$I$30,Sandra!$M$30,Sandra!$Q$30,Sandra!$U$30,Sandra!$Y$30,Sandra!$AA$30)</c:f>
              <c:numCache/>
            </c:numRef>
          </c:val>
          <c:smooth val="0"/>
        </c:ser>
        <c:ser>
          <c:idx val="22"/>
          <c:order val="22"/>
          <c:tx>
            <c:strRef>
              <c:f>Sandra!$D$31</c:f>
              <c:strCache>
                <c:ptCount val="1"/>
                <c:pt idx="0">
                  <c:v>xD-Picture Card - type M+</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(Sandra!$I$31,Sandra!$M$31,Sandra!$Q$31,Sandra!$U$31,Sandra!$Y$31,Sandra!$AA$31)</c:f>
              <c:numCache/>
            </c:numRef>
          </c:val>
          <c:smooth val="0"/>
        </c:ser>
        <c:ser>
          <c:idx val="23"/>
          <c:order val="23"/>
          <c:tx>
            <c:strRef>
              <c:f>Sandra!$D$32</c:f>
              <c:strCache>
                <c:ptCount val="1"/>
                <c:pt idx="0">
                  <c:v>xD-Picture Card - type H</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(Sandra!$I$32,Sandra!$M$32,Sandra!$Q$32,Sandra!$U$32,Sandra!$Y$32,Sandra!$AA$32)</c:f>
              <c:numCache/>
            </c:numRef>
          </c:val>
          <c:smooth val="0"/>
        </c:ser>
        <c:ser>
          <c:idx val="24"/>
          <c:order val="24"/>
          <c:tx>
            <c:strRef>
              <c:f>Sandra!$D$33</c:f>
              <c:strCache>
                <c:ptCount val="1"/>
                <c:pt idx="0">
                  <c:v>DataTraveler 2.0</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(Sandra!$I$33,Sandra!$M$33,Sandra!$Q$33,Sandra!$U$33,Sandra!$Y$33,Sandra!$AA$33)</c:f>
              <c:numCache/>
            </c:numRef>
          </c:val>
          <c:smooth val="0"/>
        </c:ser>
        <c:ser>
          <c:idx val="25"/>
          <c:order val="25"/>
          <c:tx>
            <c:strRef>
              <c:f>Sandra!$D$35</c:f>
              <c:strCache>
                <c:ptCount val="1"/>
                <c:pt idx="0">
                  <c:v>SD HC Class 6</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(Sandra!$I$35,Sandra!$M$35,Sandra!$Q$35,Sandra!$U$35,Sandra!$Y$35,Sandra!$AA$35)</c:f>
              <c:numCache/>
            </c:numRef>
          </c:val>
          <c:smooth val="0"/>
        </c:ser>
        <c:ser>
          <c:idx val="26"/>
          <c:order val="26"/>
          <c:tx>
            <c:strRef>
              <c:f>Sandra!$D$36</c:f>
              <c:strCache>
                <c:ptCount val="1"/>
                <c:pt idx="0">
                  <c:v>noire, dépliable sur le côté</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(Sandra!$I$36,Sandra!$M$36,Sandra!$Q$36,Sandra!$U$36,Sandra!$Y$36,Sandra!$AA$36)</c:f>
              <c:numCache/>
            </c:numRef>
          </c:val>
          <c:smooth val="0"/>
        </c:ser>
        <c:ser>
          <c:idx val="27"/>
          <c:order val="27"/>
          <c:tx>
            <c:strRef>
              <c:f>Sandra!$D$37</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(Sandra!$I$37,Sandra!$M$37,Sandra!$Q$37,Sandra!$U$37,Sandra!$Y$37,Sandra!$AA$37)</c:f>
              <c:numCache/>
            </c:numRef>
          </c:val>
          <c:smooth val="0"/>
        </c:ser>
        <c:ser>
          <c:idx val="28"/>
          <c:order val="28"/>
          <c:tx>
            <c:strRef>
              <c:f>Sandra!$D$38</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(Sandra!$I$38,Sandra!$M$38,Sandra!$Q$38,Sandra!$U$38,Sandra!$Y$38,Sandra!$AA$38)</c:f>
              <c:numCache/>
            </c:numRef>
          </c:val>
          <c:smooth val="0"/>
        </c:ser>
        <c:ser>
          <c:idx val="29"/>
          <c:order val="29"/>
          <c:tx>
            <c:strRef>
              <c:f>Sandra!$D$39</c:f>
              <c:strCache>
                <c:ptCount val="1"/>
                <c:pt idx="0">
                  <c:v>Flash Voyager GT d'origine</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(Sandra!$I$39,Sandra!$M$39,Sandra!$Q$39,Sandra!$U$39,Sandra!$Y$39,Sandra!$AA$39)</c:f>
              <c:numCache/>
            </c:numRef>
          </c:val>
          <c:smooth val="0"/>
        </c:ser>
        <c:ser>
          <c:idx val="30"/>
          <c:order val="30"/>
          <c:tx>
            <c:strRef>
              <c:f>Sandra!$D$40</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(Sandra!$I$40,Sandra!$M$40,Sandra!$Q$40,Sandra!$U$40,Sandra!$Y$40,Sandra!$AA$40)</c:f>
              <c:numCache/>
            </c:numRef>
          </c:val>
          <c:smooth val="0"/>
        </c:ser>
        <c:ser>
          <c:idx val="31"/>
          <c:order val="31"/>
          <c:tx>
            <c:strRef>
              <c:f>Sandra!$D$41</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(Sandra!$I$41,Sandra!$M$41,Sandra!$Q$41,Sandra!$U$41,Sandra!$Y$41,Sandra!$AA$41)</c:f>
              <c:numCache/>
            </c:numRef>
          </c:val>
          <c:smooth val="0"/>
        </c:ser>
        <c:ser>
          <c:idx val="32"/>
          <c:order val="32"/>
          <c:tx>
            <c:strRef>
              <c:f>Sandra!$D$42</c:f>
              <c:strCache>
                <c:ptCount val="1"/>
                <c:pt idx="0">
                  <c:v>Flash Voyager 8Go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(Sandra!$I$42,Sandra!$M$42,Sandra!$Q$42,Sandra!$U$42,Sandra!$Y$42,Sandra!$AA$42)</c:f>
              <c:numCache/>
            </c:numRef>
          </c:val>
          <c:smooth val="0"/>
        </c:ser>
        <c:ser>
          <c:idx val="33"/>
          <c:order val="33"/>
          <c:tx>
            <c:strRef>
              <c:f>Sandra!$D$46</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(Sandra!$I$46,Sandra!$M$46,Sandra!$Q$46,Sandra!$U$46,Sandra!$Y$46,Sandra!$AA$46)</c:f>
              <c:numCache/>
            </c:numRef>
          </c:val>
          <c:smooth val="0"/>
        </c:ser>
        <c:ser>
          <c:idx val="34"/>
          <c:order val="34"/>
          <c:tx>
            <c:strRef>
              <c:f>Sandra!$D$47</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(Sandra!$I$47,Sandra!$M$47,Sandra!$Q$47,Sandra!$U$47,Sandra!$Y$47,Sandra!$AA$47)</c:f>
              <c:numCache/>
            </c:numRef>
          </c:val>
          <c:smooth val="0"/>
        </c:ser>
        <c:ser>
          <c:idx val="35"/>
          <c:order val="35"/>
          <c:tx>
            <c:strRef>
              <c:f>Sandra!$D$48</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(Sandra!$I$48,Sandra!$M$48,Sandra!$Q$48,Sandra!$U$48,Sandra!$Y$48,Sandra!$AA$48)</c:f>
              <c:numCache/>
            </c:numRef>
          </c:val>
          <c:smooth val="0"/>
        </c:ser>
        <c:ser>
          <c:idx val="36"/>
          <c:order val="36"/>
          <c:tx>
            <c:strRef>
              <c:f>Sandra!$D$49</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(Sandra!$I$49,Sandra!$M$49,Sandra!$Q$49,Sandra!$U$49,Sandra!$Y$49,Sandra!$AA$49)</c:f>
              <c:numCache/>
            </c:numRef>
          </c:val>
          <c:smooth val="0"/>
        </c:ser>
        <c:ser>
          <c:idx val="37"/>
          <c:order val="37"/>
          <c:tx>
            <c:strRef>
              <c:f>Sandra!$D$50</c:f>
              <c:strCache>
                <c:ptCount val="1"/>
                <c:pt idx="0">
                  <c:v>SD HC Integral Ultima Pro Class 6</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(Sandra!$I$50,Sandra!$M$50,Sandra!$Q$50,Sandra!$U$50,Sandra!$Y$50,Sandra!$AA$50)</c:f>
              <c:numCache/>
            </c:numRef>
          </c:val>
          <c:smooth val="0"/>
        </c:ser>
        <c:ser>
          <c:idx val="38"/>
          <c:order val="38"/>
          <c:tx>
            <c:strRef>
              <c:f>Sandra!$D$51</c:f>
              <c:strCache>
                <c:ptCount val="1"/>
                <c:pt idx="0">
                  <c:v>bleue, dépliable, voyant rouge</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(Sandra!$I$51,Sandra!$M$51,Sandra!$Q$51,Sandra!$U$51,Sandra!$Y$51,Sandra!$AA$51)</c:f>
              <c:numCache/>
            </c:numRef>
          </c:val>
          <c:smooth val="0"/>
        </c:ser>
        <c:ser>
          <c:idx val="39"/>
          <c:order val="39"/>
          <c:tx>
            <c:strRef>
              <c:f>Sandra!$D$52</c:f>
              <c:strCache>
                <c:ptCount val="1"/>
                <c:pt idx="0">
                  <c:v>Flash Voyager GT 16Go</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(Sandra!$I$52,Sandra!$M$52,Sandra!$Q$52,Sandra!$U$52,Sandra!$Y$52,Sandra!$AA$52)</c:f>
              <c:numCache/>
            </c:numRef>
          </c:val>
          <c:smooth val="0"/>
        </c:ser>
        <c:ser>
          <c:idx val="40"/>
          <c:order val="40"/>
          <c:tx>
            <c:strRef>
              <c:f>Sandra!$D$64</c:f>
              <c:strCache>
                <c:ptCount val="1"/>
                <c:pt idx="0">
                  <c:v>en réserve</c:v>
                </c:pt>
              </c:strCache>
            </c:strRef>
          </c:tx>
          <c:extLst>
            <c:ext xmlns:c14="http://schemas.microsoft.com/office/drawing/2007/8/2/chart" uri="{6F2FDCE9-48DA-4B69-8628-5D25D57E5C99}">
              <c14:invertSolidFillFmt>
                <c14:spPr>
                  <a:solidFill>
                    <a:srgbClr val="000000"/>
                  </a:solidFill>
                </c14:spPr>
              </c14:invertSolidFillFmt>
            </c:ext>
          </c:extLst>
          <c:cat>
            <c:strRef>
              <c:f>(Sandra!$I$8,Sandra!$M$8,Sandra!$Q$8,Sandra!$U$8,Sandra!$Y$8,Sandra!$AA$8)</c:f>
              <c:strCache/>
            </c:strRef>
          </c:cat>
          <c:val>
            <c:numRef>
              <c:f>(Sandra!$I$64,Sandra!$M$64,Sandra!$Q$64,Sandra!$U$64,Sandra!$Y$64,Sandra!$AA$64)</c:f>
              <c:numCache/>
            </c:numRef>
          </c:val>
          <c:smooth val="0"/>
        </c:ser>
        <c:ser>
          <c:idx val="41"/>
          <c:order val="41"/>
          <c:tx>
            <c:strRef>
              <c:f>Sandra!$D$45</c:f>
              <c:strCache>
                <c:ptCount val="1"/>
                <c:pt idx="0">
                  <c:v>S520 ReadyBoost</c:v>
                </c:pt>
              </c:strCache>
            </c:strRef>
          </c:tx>
          <c:extLst>
            <c:ext xmlns:c14="http://schemas.microsoft.com/office/drawing/2007/8/2/chart" uri="{6F2FDCE9-48DA-4B69-8628-5D25D57E5C99}">
              <c14:invertSolidFillFmt>
                <c14:spPr>
                  <a:solidFill>
                    <a:srgbClr val="000000"/>
                  </a:solidFill>
                </c14:spPr>
              </c14:invertSolidFillFmt>
            </c:ext>
          </c:extLst>
          <c:val>
            <c:numRef>
              <c:f>(Sandra!$I$45,Sandra!$M$45,Sandra!$Q$45,Sandra!$U$45,Sandra!$Y$45,Sandra!$AA$45)</c:f>
              <c:numCache/>
            </c:numRef>
          </c:val>
          <c:smooth val="0"/>
        </c:ser>
        <c:marker val="1"/>
        <c:axId val="50278662"/>
        <c:axId val="49854775"/>
      </c:lineChart>
      <c:catAx>
        <c:axId val="50278662"/>
        <c:scaling>
          <c:orientation val="minMax"/>
        </c:scaling>
        <c:axPos val="b"/>
        <c:delete val="0"/>
        <c:numFmt formatCode="General" sourceLinked="1"/>
        <c:majorTickMark val="out"/>
        <c:minorTickMark val="none"/>
        <c:tickLblPos val="nextTo"/>
        <c:crossAx val="49854775"/>
        <c:crosses val="autoZero"/>
        <c:auto val="1"/>
        <c:lblOffset val="100"/>
        <c:noMultiLvlLbl val="0"/>
      </c:catAx>
      <c:valAx>
        <c:axId val="49854775"/>
        <c:scaling>
          <c:orientation val="minMax"/>
          <c:max val="10000"/>
        </c:scaling>
        <c:axPos val="l"/>
        <c:majorGridlines/>
        <c:delete val="0"/>
        <c:numFmt formatCode="General" sourceLinked="1"/>
        <c:majorTickMark val="out"/>
        <c:minorTickMark val="none"/>
        <c:tickLblPos val="nextTo"/>
        <c:crossAx val="50278662"/>
        <c:crossesAt val="1"/>
        <c:crossBetween val="between"/>
        <c:dispUnits/>
      </c:valAx>
      <c:spPr>
        <a:solidFill>
          <a:srgbClr val="C0C0C0"/>
        </a:solidFill>
        <a:ln w="12700">
          <a:solidFill>
            <a:srgbClr val="808080"/>
          </a:solidFill>
        </a:ln>
      </c:spPr>
    </c:plotArea>
    <c:legend>
      <c:legendPos val="r"/>
      <c:layout/>
      <c:overlay val="0"/>
      <c:spPr>
        <a:solidFill>
          <a:srgbClr val="C0C0C0"/>
        </a:solidFill>
      </c:spPr>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Sandra!$D$9</c:f>
              <c:strCache>
                <c:ptCount val="1"/>
                <c:pt idx="0">
                  <c:v>Flashkin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(Sandra!$J$9,Sandra!$N$9,Sandra!$R$9,Sandra!$V$9,Sandra!$Z$9,Sandra!$AB$9)</c:f>
              <c:numCache/>
            </c:numRef>
          </c:val>
          <c:smooth val="0"/>
        </c:ser>
        <c:ser>
          <c:idx val="1"/>
          <c:order val="1"/>
          <c:tx>
            <c:strRef>
              <c:f>Sandra!$D$10</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(Sandra!$J$10,Sandra!$N$10,Sandra!$R$10,Sandra!$V$10,Sandra!$Z$10,Sandra!$AB$10)</c:f>
              <c:numCache/>
            </c:numRef>
          </c:val>
          <c:smooth val="0"/>
        </c:ser>
        <c:ser>
          <c:idx val="2"/>
          <c:order val="2"/>
          <c:tx>
            <c:strRef>
              <c:f>Sandra!$D$11</c:f>
              <c:strCache>
                <c:ptCount val="1"/>
                <c:pt idx="0">
                  <c:v>zMate Pen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(Sandra!$J$11,Sandra!$N$11,Sandra!$R$11,Sandra!$V$11,Sandra!$Z$11,Sandra!$AB$11)</c:f>
              <c:numCache/>
            </c:numRef>
          </c:val>
          <c:smooth val="0"/>
        </c:ser>
        <c:ser>
          <c:idx val="3"/>
          <c:order val="3"/>
          <c:tx>
            <c:strRef>
              <c:f>Sandra!$D$12</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(Sandra!$J$12,Sandra!$N$12,Sandra!$R$12,Sandra!$V$12,Sandra!$Z$12,Sandra!$AB$12)</c:f>
              <c:numCache/>
            </c:numRef>
          </c:val>
          <c:smooth val="0"/>
        </c:ser>
        <c:ser>
          <c:idx val="4"/>
          <c:order val="4"/>
          <c:tx>
            <c:strRef>
              <c:f>Sandra!$D$13</c:f>
              <c:strCache>
                <c:ptCount val="1"/>
                <c:pt idx="0">
                  <c:v>DataTraveler II</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(Sandra!$J$13,Sandra!$N$13,Sandra!$R$13,Sandra!$V$13,Sandra!$Z$13,Sandra!$AB$13)</c:f>
              <c:numCache/>
            </c:numRef>
          </c:val>
          <c:smooth val="0"/>
        </c:ser>
        <c:ser>
          <c:idx val="5"/>
          <c:order val="5"/>
          <c:tx>
            <c:strRef>
              <c:f>Sandra!$D$14</c:f>
              <c:strCache>
                <c:ptCount val="1"/>
                <c:pt idx="0">
                  <c:v>Store'n'go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(Sandra!$J$14,Sandra!$N$14,Sandra!$R$14,Sandra!$V$14,Sandra!$Z$14,Sandra!$AB$14)</c:f>
              <c:numCache/>
            </c:numRef>
          </c:val>
          <c:smooth val="0"/>
        </c:ser>
        <c:ser>
          <c:idx val="6"/>
          <c:order val="6"/>
          <c:tx>
            <c:strRef>
              <c:f>Sandra!$D$15</c:f>
              <c:strCache>
                <c:ptCount val="1"/>
                <c:pt idx="0">
                  <c:v>blanche, retractable, No 1</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(Sandra!$J$15,Sandra!$N$15,Sandra!$R$15,Sandra!$V$15,Sandra!$Z$15,Sandra!$AB$15)</c:f>
              <c:numCache/>
            </c:numRef>
          </c:val>
          <c:smooth val="0"/>
        </c:ser>
        <c:ser>
          <c:idx val="7"/>
          <c:order val="7"/>
          <c:tx>
            <c:strRef>
              <c:f>Sandra!$D$16</c:f>
              <c:strCache>
                <c:ptCount val="1"/>
                <c:pt idx="0">
                  <c:v>blanche, retractable, No 2</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(Sandra!$J$16,Sandra!$N$16,Sandra!$R$16,Sandra!$V$16,Sandra!$Z$16,Sandra!$AB$16)</c:f>
              <c:numCache/>
            </c:numRef>
          </c:val>
          <c:smooth val="0"/>
        </c:ser>
        <c:ser>
          <c:idx val="8"/>
          <c:order val="8"/>
          <c:tx>
            <c:strRef>
              <c:f>Sandra!$D$17</c:f>
              <c:strCache>
                <c:ptCount val="1"/>
                <c:pt idx="0">
                  <c:v>rafistolée au scotch</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(Sandra!$J$17,Sandra!$N$17,Sandra!$R$17,Sandra!$V$17,Sandra!$Z$17,Sandra!$AB$17)</c:f>
              <c:numCache/>
            </c:numRef>
          </c:val>
          <c:smooth val="0"/>
        </c:ser>
        <c:ser>
          <c:idx val="9"/>
          <c:order val="9"/>
          <c:tx>
            <c:strRef>
              <c:f>Sandra!$D$18</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(Sandra!$J$18,Sandra!$N$18,Sandra!$R$18,Sandra!$V$18,Sandra!$Z$18,Sandra!$AB$18)</c:f>
              <c:numCache/>
            </c:numRef>
          </c:val>
          <c:smooth val="0"/>
        </c:ser>
        <c:ser>
          <c:idx val="10"/>
          <c:order val="10"/>
          <c:tx>
            <c:strRef>
              <c:f>Sandra!$D$19</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(Sandra!$J$19,Sandra!$N$19,Sandra!$R$19,Sandra!$V$19,Sandra!$Z$19,Sandra!$AB$19)</c:f>
              <c:numCache/>
            </c:numRef>
          </c:val>
          <c:smooth val="0"/>
        </c:ser>
        <c:ser>
          <c:idx val="11"/>
          <c:order val="11"/>
          <c:tx>
            <c:strRef>
              <c:f>Sandra!$D$20</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(Sandra!$J$20,Sandra!$N$20,Sandra!$R$20,Sandra!$V$20,Sandra!$Z$20,Sandra!$AB$20)</c:f>
              <c:numCache/>
            </c:numRef>
          </c:val>
          <c:smooth val="0"/>
        </c:ser>
        <c:ser>
          <c:idx val="12"/>
          <c:order val="12"/>
          <c:tx>
            <c:strRef>
              <c:f>Sandra!$D$21</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(Sandra!$J$21,Sandra!$N$21,Sandra!$R$21,Sandra!$V$21,Sandra!$Z$21,Sandra!$AB$21)</c:f>
              <c:numCache/>
            </c:numRef>
          </c:val>
          <c:smooth val="0"/>
        </c:ser>
        <c:ser>
          <c:idx val="13"/>
          <c:order val="13"/>
          <c:tx>
            <c:strRef>
              <c:f>Sandra!$D$22</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(Sandra!$J$22,Sandra!$N$22,Sandra!$R$22,Sandra!$V$22,Sandra!$Z$22,Sandra!$AB$22)</c:f>
              <c:numCache/>
            </c:numRef>
          </c:val>
          <c:smooth val="0"/>
        </c:ser>
        <c:ser>
          <c:idx val="14"/>
          <c:order val="14"/>
          <c:tx>
            <c:strRef>
              <c:f>Sandra!$D$23</c:f>
              <c:strCache>
                <c:ptCount val="1"/>
                <c:pt idx="0">
                  <c:v>Flash Voyager 2Go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(Sandra!$J$23,Sandra!$N$23,Sandra!$R$23,Sandra!$V$23,Sandra!$Z$23,Sandra!$AB$23)</c:f>
              <c:numCache/>
            </c:numRef>
          </c:val>
          <c:smooth val="0"/>
        </c:ser>
        <c:ser>
          <c:idx val="15"/>
          <c:order val="15"/>
          <c:tx>
            <c:strRef>
              <c:f>Sandra!$D$24</c:f>
              <c:strCache>
                <c:ptCount val="1"/>
                <c:pt idx="0">
                  <c:v>U3 Smart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(Sandra!$J$24,Sandra!$N$24,Sandra!$R$24,Sandra!$V$24,Sandra!$Z$24,Sandra!$AB$24)</c:f>
              <c:numCache/>
            </c:numRef>
          </c:val>
          <c:smooth val="0"/>
        </c:ser>
        <c:ser>
          <c:idx val="16"/>
          <c:order val="16"/>
          <c:tx>
            <c:strRef>
              <c:f>Sandra!$D$25</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(Sandra!$J$25,Sandra!$N$25,Sandra!$R$25,Sandra!$V$25,Sandra!$Z$25,Sandra!$AB$25)</c:f>
              <c:numCache/>
            </c:numRef>
          </c:val>
          <c:smooth val="0"/>
        </c:ser>
        <c:ser>
          <c:idx val="17"/>
          <c:order val="17"/>
          <c:tx>
            <c:strRef>
              <c:f>Sandra!$D$26</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(Sandra!$J$26,Sandra!$N$26,Sandra!$R$26,Sandra!$V$26,Sandra!$Z$26,Sandra!$AB$26)</c:f>
              <c:numCache/>
            </c:numRef>
          </c:val>
          <c:smooth val="0"/>
        </c:ser>
        <c:ser>
          <c:idx val="18"/>
          <c:order val="18"/>
          <c:tx>
            <c:strRef>
              <c:f>Sandra!$D$27</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(Sandra!$J$27,Sandra!$N$27,Sandra!$R$27,Sandra!$V$27,Sandra!$Z$27,Sandra!$AB$27)</c:f>
              <c:numCache/>
            </c:numRef>
          </c:val>
          <c:smooth val="0"/>
        </c:ser>
        <c:ser>
          <c:idx val="19"/>
          <c:order val="19"/>
          <c:tx>
            <c:strRef>
              <c:f>Sandra!$D$28</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(Sandra!$J$28,Sandra!$N$28,Sandra!$R$28,Sandra!$V$28,Sandra!$Z$28,Sandra!$AB$28)</c:f>
              <c:numCache/>
            </c:numRef>
          </c:val>
          <c:smooth val="0"/>
        </c:ser>
        <c:ser>
          <c:idx val="20"/>
          <c:order val="20"/>
          <c:tx>
            <c:strRef>
              <c:f>Sandra!$D$29</c:f>
              <c:strCache>
                <c:ptCount val="1"/>
                <c:pt idx="0">
                  <c:v>DataTraveler II Plus Migo Edition</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(Sandra!$J$29,Sandra!$N$29,Sandra!$R$29,Sandra!$V$29,Sandra!$Z$29,Sandra!$AB$29)</c:f>
              <c:numCache/>
            </c:numRef>
          </c:val>
          <c:smooth val="0"/>
        </c:ser>
        <c:ser>
          <c:idx val="21"/>
          <c:order val="21"/>
          <c:tx>
            <c:strRef>
              <c:f>Sandra!$D$30</c:f>
              <c:strCache>
                <c:ptCount val="1"/>
                <c:pt idx="0">
                  <c:v>Store'n'go U3</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(Sandra!$J$30,Sandra!$N$30,Sandra!$R$30,Sandra!$V$30,Sandra!$Z$30,Sandra!$AB$30)</c:f>
              <c:numCache/>
            </c:numRef>
          </c:val>
          <c:smooth val="0"/>
        </c:ser>
        <c:ser>
          <c:idx val="22"/>
          <c:order val="22"/>
          <c:tx>
            <c:strRef>
              <c:f>Sandra!$D$31</c:f>
              <c:strCache>
                <c:ptCount val="1"/>
                <c:pt idx="0">
                  <c:v>xD-Picture Card - type M+</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(Sandra!$J$31,Sandra!$N$31,Sandra!$R$31,Sandra!$V$31,Sandra!$Z$31,Sandra!$AB$31)</c:f>
              <c:numCache/>
            </c:numRef>
          </c:val>
          <c:smooth val="0"/>
        </c:ser>
        <c:ser>
          <c:idx val="23"/>
          <c:order val="23"/>
          <c:tx>
            <c:strRef>
              <c:f>Sandra!$D$32</c:f>
              <c:strCache>
                <c:ptCount val="1"/>
                <c:pt idx="0">
                  <c:v>xD-Picture Card - type H</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(Sandra!$J$32,Sandra!$N$32,Sandra!$R$32,Sandra!$V$32,Sandra!$Z$32,Sandra!$AB$32)</c:f>
              <c:numCache/>
            </c:numRef>
          </c:val>
          <c:smooth val="0"/>
        </c:ser>
        <c:ser>
          <c:idx val="24"/>
          <c:order val="24"/>
          <c:tx>
            <c:strRef>
              <c:f>Sandra!$D$33</c:f>
              <c:strCache>
                <c:ptCount val="1"/>
                <c:pt idx="0">
                  <c:v>DataTraveler 2.0</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(Sandra!$J$33,Sandra!$N$33,Sandra!$R$33,Sandra!$V$33,Sandra!$Z$33,Sandra!$AB$33)</c:f>
              <c:numCache/>
            </c:numRef>
          </c:val>
          <c:smooth val="0"/>
        </c:ser>
        <c:ser>
          <c:idx val="25"/>
          <c:order val="25"/>
          <c:tx>
            <c:strRef>
              <c:f>Sandra!$D$35</c:f>
              <c:strCache>
                <c:ptCount val="1"/>
                <c:pt idx="0">
                  <c:v>SD HC Class 6</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(Sandra!$J$35,Sandra!$N$35,Sandra!$R$35,Sandra!$V$35,Sandra!$Z$35,Sandra!$AB$35)</c:f>
              <c:numCache/>
            </c:numRef>
          </c:val>
          <c:smooth val="0"/>
        </c:ser>
        <c:ser>
          <c:idx val="26"/>
          <c:order val="26"/>
          <c:tx>
            <c:strRef>
              <c:f>Sandra!$D$36</c:f>
              <c:strCache>
                <c:ptCount val="1"/>
                <c:pt idx="0">
                  <c:v>noire, dépliable sur le côté</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(Sandra!$J$36,Sandra!$N$36,Sandra!$R$36,Sandra!$V$36,Sandra!$Z$36,Sandra!$AB$36)</c:f>
              <c:numCache/>
            </c:numRef>
          </c:val>
          <c:smooth val="0"/>
        </c:ser>
        <c:ser>
          <c:idx val="27"/>
          <c:order val="27"/>
          <c:tx>
            <c:strRef>
              <c:f>Sandra!$D$37</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(Sandra!$J$37,Sandra!$N$37,Sandra!$R$37,Sandra!$V$37,Sandra!$Z$37,Sandra!$AB$37)</c:f>
              <c:numCache/>
            </c:numRef>
          </c:val>
          <c:smooth val="0"/>
        </c:ser>
        <c:ser>
          <c:idx val="28"/>
          <c:order val="28"/>
          <c:tx>
            <c:strRef>
              <c:f>Sandra!$D$38</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(Sandra!$J$38,Sandra!$N$38,Sandra!$R$38,Sandra!$V$38,Sandra!$Z$38,Sandra!$AB$38)</c:f>
              <c:numCache/>
            </c:numRef>
          </c:val>
          <c:smooth val="0"/>
        </c:ser>
        <c:ser>
          <c:idx val="29"/>
          <c:order val="29"/>
          <c:tx>
            <c:strRef>
              <c:f>Sandra!$D$39</c:f>
              <c:strCache>
                <c:ptCount val="1"/>
                <c:pt idx="0">
                  <c:v>Flash Voyager GT d'origine</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(Sandra!$J$39,Sandra!$N$39,Sandra!$R$39,Sandra!$V$39,Sandra!$Z$39,Sandra!$AB$39)</c:f>
              <c:numCache/>
            </c:numRef>
          </c:val>
          <c:smooth val="0"/>
        </c:ser>
        <c:ser>
          <c:idx val="30"/>
          <c:order val="30"/>
          <c:tx>
            <c:strRef>
              <c:f>Sandra!$D$40</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(Sandra!$J$40,Sandra!$N$40,Sandra!$R$40,Sandra!$V$40,Sandra!$Z$40,Sandra!$AB$40)</c:f>
              <c:numCache/>
            </c:numRef>
          </c:val>
          <c:smooth val="0"/>
        </c:ser>
        <c:ser>
          <c:idx val="31"/>
          <c:order val="31"/>
          <c:tx>
            <c:strRef>
              <c:f>Sandra!$D$41</c:f>
              <c:strCache>
                <c:ptCount val="1"/>
                <c:pt idx="0">
                  <c:v>Flash Voyager GT</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(Sandra!$J$41,Sandra!$N$41,Sandra!$R$41,Sandra!$V$41,Sandra!$Z$41,Sandra!$AB$41)</c:f>
              <c:numCache/>
            </c:numRef>
          </c:val>
          <c:smooth val="0"/>
        </c:ser>
        <c:ser>
          <c:idx val="32"/>
          <c:order val="32"/>
          <c:tx>
            <c:strRef>
              <c:f>Sandra!$D$42</c:f>
              <c:strCache>
                <c:ptCount val="1"/>
                <c:pt idx="0">
                  <c:v>Flash Voyager 8Go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(Sandra!$J$42,Sandra!$N$42,Sandra!$R$42,Sandra!$V$42,Sandra!$Z$42,Sandra!$AB$42)</c:f>
              <c:numCache/>
            </c:numRef>
          </c:val>
          <c:smooth val="0"/>
        </c:ser>
        <c:ser>
          <c:idx val="33"/>
          <c:order val="33"/>
          <c:tx>
            <c:strRef>
              <c:f>Sandra!$D$46</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(Sandra!$J$46,Sandra!$N$46,Sandra!$R$46,Sandra!$V$46,Sandra!$Z$46,Sandra!$AB$46)</c:f>
              <c:numCache/>
            </c:numRef>
          </c:val>
          <c:smooth val="0"/>
        </c:ser>
        <c:ser>
          <c:idx val="34"/>
          <c:order val="34"/>
          <c:tx>
            <c:strRef>
              <c:f>Sandra!$D$47</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(Sandra!$J$47,Sandra!$N$47,Sandra!$R$47,Sandra!$V$47,Sandra!$Z$47,Sandra!$AB$47)</c:f>
              <c:numCache/>
            </c:numRef>
          </c:val>
          <c:smooth val="0"/>
        </c:ser>
        <c:ser>
          <c:idx val="35"/>
          <c:order val="35"/>
          <c:tx>
            <c:strRef>
              <c:f>Sandra!$D$48</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(Sandra!$J$48,Sandra!$N$48,Sandra!$R$48,Sandra!$V$48,Sandra!$Z$48,Sandra!$AB$48)</c:f>
              <c:numCache/>
            </c:numRef>
          </c:val>
          <c:smooth val="0"/>
        </c:ser>
        <c:ser>
          <c:idx val="36"/>
          <c:order val="36"/>
          <c:tx>
            <c:strRef>
              <c:f>Sandra!$D$49</c:f>
              <c:strCache>
                <c:ptCount val="1"/>
                <c:pt idx="0">
                  <c:v>Pico-C</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(Sandra!$J$49,Sandra!$N$49,Sandra!$R$49,Sandra!$V$49,Sandra!$Z$49,Sandra!$AB$49)</c:f>
              <c:numCache/>
            </c:numRef>
          </c:val>
          <c:smooth val="0"/>
        </c:ser>
        <c:ser>
          <c:idx val="37"/>
          <c:order val="37"/>
          <c:tx>
            <c:strRef>
              <c:f>Sandra!$D$50</c:f>
              <c:strCache>
                <c:ptCount val="1"/>
                <c:pt idx="0">
                  <c:v>SD HC Integral Ultima Pro Class 6</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(Sandra!$J$50,Sandra!$N$50,Sandra!$R$50,Sandra!$V$50,Sandra!$Z$50,Sandra!$AB$50)</c:f>
              <c:numCache/>
            </c:numRef>
          </c:val>
          <c:smooth val="0"/>
        </c:ser>
        <c:ser>
          <c:idx val="38"/>
          <c:order val="38"/>
          <c:tx>
            <c:strRef>
              <c:f>Sandra!$D$51</c:f>
              <c:strCache>
                <c:ptCount val="1"/>
                <c:pt idx="0">
                  <c:v>bleue, dépliable, voyant rouge</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(Sandra!$J$51,Sandra!$N$51,Sandra!$R$51,Sandra!$V$51,Sandra!$Z$51,Sandra!$AB$51)</c:f>
              <c:numCache/>
            </c:numRef>
          </c:val>
          <c:smooth val="0"/>
        </c:ser>
        <c:ser>
          <c:idx val="39"/>
          <c:order val="39"/>
          <c:tx>
            <c:strRef>
              <c:f>Sandra!$D$52</c:f>
              <c:strCache>
                <c:ptCount val="1"/>
                <c:pt idx="0">
                  <c:v>Flash Voyager GT 16Go</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(Sandra!$J$52,Sandra!$N$52,Sandra!$R$52,Sandra!$V$52,Sandra!$Z$52,Sandra!$AB$52)</c:f>
              <c:numCache/>
            </c:numRef>
          </c:val>
          <c:smooth val="0"/>
        </c:ser>
        <c:ser>
          <c:idx val="40"/>
          <c:order val="40"/>
          <c:tx>
            <c:strRef>
              <c:f>Sandra!$D$64</c:f>
              <c:strCache>
                <c:ptCount val="1"/>
                <c:pt idx="0">
                  <c:v>en réserve</c:v>
                </c:pt>
              </c:strCache>
            </c:strRef>
          </c:tx>
          <c:extLst>
            <c:ext xmlns:c14="http://schemas.microsoft.com/office/drawing/2007/8/2/chart" uri="{6F2FDCE9-48DA-4B69-8628-5D25D57E5C99}">
              <c14:invertSolidFillFmt>
                <c14:spPr>
                  <a:solidFill>
                    <a:srgbClr val="000000"/>
                  </a:solidFill>
                </c14:spPr>
              </c14:invertSolidFillFmt>
            </c:ext>
          </c:extLst>
          <c:cat>
            <c:strRef>
              <c:f>(Sandra!$J$8,Sandra!$N$8,Sandra!$R$8,Sandra!$V$8,Sandra!$Z$8,Sandra!$AB$8)</c:f>
              <c:strCache/>
            </c:strRef>
          </c:cat>
          <c:val>
            <c:numRef>
              <c:f>(Sandra!$J$64,Sandra!$N$64,Sandra!$R$64,Sandra!$V$64,Sandra!$Z$64,Sandra!$AB$64)</c:f>
              <c:numCache/>
            </c:numRef>
          </c:val>
          <c:smooth val="0"/>
        </c:ser>
        <c:ser>
          <c:idx val="41"/>
          <c:order val="41"/>
          <c:tx>
            <c:strRef>
              <c:f>Sandra!$D$45</c:f>
              <c:strCache>
                <c:ptCount val="1"/>
                <c:pt idx="0">
                  <c:v>S520 ReadyBoost</c:v>
                </c:pt>
              </c:strCache>
            </c:strRef>
          </c:tx>
          <c:extLst>
            <c:ext xmlns:c14="http://schemas.microsoft.com/office/drawing/2007/8/2/chart" uri="{6F2FDCE9-48DA-4B69-8628-5D25D57E5C99}">
              <c14:invertSolidFillFmt>
                <c14:spPr>
                  <a:solidFill>
                    <a:srgbClr val="000000"/>
                  </a:solidFill>
                </c14:spPr>
              </c14:invertSolidFillFmt>
            </c:ext>
          </c:extLst>
          <c:val>
            <c:numRef>
              <c:f>(Sandra!$J$45,Sandra!$N$45,Sandra!$R$45,Sandra!$V$45,Sandra!$Z$45,Sandra!$AB$45)</c:f>
              <c:numCache/>
            </c:numRef>
          </c:val>
          <c:smooth val="0"/>
        </c:ser>
        <c:marker val="1"/>
        <c:axId val="46039792"/>
        <c:axId val="11704945"/>
      </c:lineChart>
      <c:catAx>
        <c:axId val="46039792"/>
        <c:scaling>
          <c:orientation val="minMax"/>
        </c:scaling>
        <c:axPos val="b"/>
        <c:delete val="0"/>
        <c:numFmt formatCode="General" sourceLinked="1"/>
        <c:majorTickMark val="out"/>
        <c:minorTickMark val="none"/>
        <c:tickLblPos val="nextTo"/>
        <c:crossAx val="11704945"/>
        <c:crosses val="autoZero"/>
        <c:auto val="1"/>
        <c:lblOffset val="100"/>
        <c:noMultiLvlLbl val="0"/>
      </c:catAx>
      <c:valAx>
        <c:axId val="11704945"/>
        <c:scaling>
          <c:orientation val="minMax"/>
          <c:max val="3000"/>
        </c:scaling>
        <c:axPos val="l"/>
        <c:majorGridlines/>
        <c:delete val="0"/>
        <c:numFmt formatCode="General" sourceLinked="1"/>
        <c:majorTickMark val="out"/>
        <c:minorTickMark val="none"/>
        <c:tickLblPos val="nextTo"/>
        <c:crossAx val="46039792"/>
        <c:crossesAt val="1"/>
        <c:crossBetween val="between"/>
        <c:dispUnits/>
      </c:valAx>
      <c:spPr>
        <a:solidFill>
          <a:srgbClr val="C0C0C0"/>
        </a:solidFill>
        <a:ln w="12700">
          <a:solidFill>
            <a:srgbClr val="808080"/>
          </a:solidFill>
        </a:ln>
      </c:spPr>
    </c:plotArea>
    <c:legend>
      <c:legendPos val="r"/>
      <c:layout/>
      <c:overlay val="0"/>
      <c:spPr>
        <a:solidFill>
          <a:srgbClr val="C0C0C0"/>
        </a:solidFill>
      </c:spPr>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1</xdr:row>
      <xdr:rowOff>0</xdr:rowOff>
    </xdr:from>
    <xdr:to>
      <xdr:col>15</xdr:col>
      <xdr:colOff>171450</xdr:colOff>
      <xdr:row>6</xdr:row>
      <xdr:rowOff>133350</xdr:rowOff>
    </xdr:to>
    <xdr:sp>
      <xdr:nvSpPr>
        <xdr:cNvPr id="1" name="Rectangle 13"/>
        <xdr:cNvSpPr>
          <a:spLocks/>
        </xdr:cNvSpPr>
      </xdr:nvSpPr>
      <xdr:spPr>
        <a:xfrm>
          <a:off x="9324975" y="161925"/>
          <a:ext cx="2171700"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Appellations officielles:
Hi-Speed USB: 480 Mb/s = 60 Mo/s
Full-Speed USB: 12 Mb/s
Low-Speed USB: 1.5 Mb/s</a:t>
          </a:r>
        </a:p>
      </xdr:txBody>
    </xdr:sp>
    <xdr:clientData/>
  </xdr:twoCellAnchor>
  <xdr:twoCellAnchor>
    <xdr:from>
      <xdr:col>12</xdr:col>
      <xdr:colOff>276225</xdr:colOff>
      <xdr:row>7</xdr:row>
      <xdr:rowOff>57150</xdr:rowOff>
    </xdr:from>
    <xdr:to>
      <xdr:col>15</xdr:col>
      <xdr:colOff>342900</xdr:colOff>
      <xdr:row>13</xdr:row>
      <xdr:rowOff>142875</xdr:rowOff>
    </xdr:to>
    <xdr:sp>
      <xdr:nvSpPr>
        <xdr:cNvPr id="2" name="Rectangle 20"/>
        <xdr:cNvSpPr>
          <a:spLocks/>
        </xdr:cNvSpPr>
      </xdr:nvSpPr>
      <xdr:spPr>
        <a:xfrm>
          <a:off x="9315450" y="1190625"/>
          <a:ext cx="23526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Sous Windows XP Home Edition, on ne peut pas formater la clef USB en NTFS (on n'a droit qu'à FAT et FAT32).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25</xdr:row>
      <xdr:rowOff>0</xdr:rowOff>
    </xdr:from>
    <xdr:to>
      <xdr:col>8</xdr:col>
      <xdr:colOff>419100</xdr:colOff>
      <xdr:row>30</xdr:row>
      <xdr:rowOff>19050</xdr:rowOff>
    </xdr:to>
    <xdr:sp>
      <xdr:nvSpPr>
        <xdr:cNvPr id="1" name="TextBox 56"/>
        <xdr:cNvSpPr txBox="1">
          <a:spLocks noChangeArrowheads="1"/>
        </xdr:cNvSpPr>
      </xdr:nvSpPr>
      <xdr:spPr>
        <a:xfrm>
          <a:off x="923925" y="4048125"/>
          <a:ext cx="545782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Ces données sont reprises depuis la feuille "complet"
Elles ont été déposées en utilisant la fonction cookbook / ExcelPaste de PmWiki dans
http://ct13.free.fr/wikpm/pmwiki.php?n=Main.ClefsUSB</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0.16925</cdr:x>
      <cdr:y>0.2015</cdr:y>
    </cdr:from>
    <cdr:to>
      <cdr:x>0.297</cdr:x>
      <cdr:y>0.27075</cdr:y>
    </cdr:to>
    <cdr:sp>
      <cdr:nvSpPr>
        <cdr:cNvPr id="1" name="TextBox 1"/>
        <cdr:cNvSpPr txBox="1">
          <a:spLocks noChangeArrowheads="1"/>
        </cdr:cNvSpPr>
      </cdr:nvSpPr>
      <cdr:spPr>
        <a:xfrm>
          <a:off x="2057400" y="1009650"/>
          <a:ext cx="1562100" cy="342900"/>
        </a:xfrm>
        <a:prstGeom prst="rect">
          <a:avLst/>
        </a:prstGeom>
        <a:noFill/>
        <a:ln w="1" cmpd="sng">
          <a:noFill/>
        </a:ln>
      </cdr:spPr>
      <cdr:txBody>
        <a:bodyPr vertOverflow="clip" wrap="square" anchor="ctr"/>
        <a:p>
          <a:pPr algn="ctr">
            <a:defRPr/>
          </a:pPr>
          <a:r>
            <a:rPr lang="en-US" cap="none" sz="1600" b="1" i="0" u="none" baseline="0">
              <a:latin typeface="Arial"/>
              <a:ea typeface="Arial"/>
              <a:cs typeface="Arial"/>
            </a:rPr>
            <a:t>Lecture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0.17825</cdr:y>
    </cdr:from>
    <cdr:to>
      <cdr:x>0.33925</cdr:x>
      <cdr:y>0.3155</cdr:y>
    </cdr:to>
    <cdr:sp>
      <cdr:nvSpPr>
        <cdr:cNvPr id="1" name="TextBox 1"/>
        <cdr:cNvSpPr txBox="1">
          <a:spLocks noChangeArrowheads="1"/>
        </cdr:cNvSpPr>
      </cdr:nvSpPr>
      <cdr:spPr>
        <a:xfrm>
          <a:off x="1533525" y="885825"/>
          <a:ext cx="1885950" cy="685800"/>
        </a:xfrm>
        <a:prstGeom prst="rect">
          <a:avLst/>
        </a:prstGeom>
        <a:noFill/>
        <a:ln w="1" cmpd="sng">
          <a:noFill/>
        </a:ln>
      </cdr:spPr>
      <cdr:txBody>
        <a:bodyPr vertOverflow="clip" wrap="square" anchor="ctr"/>
        <a:p>
          <a:pPr algn="ctr">
            <a:defRPr/>
          </a:pPr>
          <a:r>
            <a:rPr lang="en-US" cap="none" sz="1600" b="1" i="0" u="none" baseline="0">
              <a:latin typeface="Arial"/>
              <a:ea typeface="Arial"/>
              <a:cs typeface="Arial"/>
            </a:rPr>
            <a:t>Ecriture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cdr:x>
      <cdr:y>0.256</cdr:y>
    </cdr:from>
    <cdr:to>
      <cdr:x>0.77475</cdr:x>
      <cdr:y>0.486</cdr:y>
    </cdr:to>
    <cdr:sp>
      <cdr:nvSpPr>
        <cdr:cNvPr id="1" name="TextBox 1"/>
        <cdr:cNvSpPr txBox="1">
          <a:spLocks noChangeArrowheads="1"/>
        </cdr:cNvSpPr>
      </cdr:nvSpPr>
      <cdr:spPr>
        <a:xfrm>
          <a:off x="7162800" y="1276350"/>
          <a:ext cx="3038475" cy="1152525"/>
        </a:xfrm>
        <a:prstGeom prst="rect">
          <a:avLst/>
        </a:prstGeom>
        <a:noFill/>
        <a:ln w="1" cmpd="sng">
          <a:noFill/>
        </a:ln>
      </cdr:spPr>
      <cdr:txBody>
        <a:bodyPr vertOverflow="clip" wrap="square" anchor="ctr"/>
        <a:p>
          <a:pPr algn="ctr">
            <a:defRPr/>
          </a:pPr>
          <a:r>
            <a:rPr lang="en-US" cap="none" sz="1600" b="1" i="0" u="none" baseline="0">
              <a:latin typeface="Arial"/>
              <a:ea typeface="Arial"/>
              <a:cs typeface="Arial"/>
            </a:rPr>
            <a:t>Lecture (zoom pour petits fichiers)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0.577</cdr:x>
      <cdr:y>0.06625</cdr:y>
    </cdr:from>
    <cdr:to>
      <cdr:x>0.76625</cdr:x>
      <cdr:y>0.2825</cdr:y>
    </cdr:to>
    <cdr:sp>
      <cdr:nvSpPr>
        <cdr:cNvPr id="1" name="TextBox 1"/>
        <cdr:cNvSpPr txBox="1">
          <a:spLocks noChangeArrowheads="1"/>
        </cdr:cNvSpPr>
      </cdr:nvSpPr>
      <cdr:spPr>
        <a:xfrm>
          <a:off x="5819775" y="323850"/>
          <a:ext cx="1905000" cy="1085850"/>
        </a:xfrm>
        <a:prstGeom prst="rect">
          <a:avLst/>
        </a:prstGeom>
        <a:noFill/>
        <a:ln w="1" cmpd="sng">
          <a:noFill/>
        </a:ln>
      </cdr:spPr>
      <cdr:txBody>
        <a:bodyPr vertOverflow="clip" wrap="square" anchor="ctr"/>
        <a:p>
          <a:pPr algn="ctr">
            <a:defRPr/>
          </a:pPr>
          <a:r>
            <a:rPr lang="en-US" cap="none" sz="1600" b="1" i="0" u="none" baseline="0">
              <a:latin typeface="Arial"/>
              <a:ea typeface="Arial"/>
              <a:cs typeface="Arial"/>
            </a:rPr>
            <a:t>Ecriture (zoom pour petits fichiers)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0</xdr:rowOff>
    </xdr:from>
    <xdr:to>
      <xdr:col>29</xdr:col>
      <xdr:colOff>0</xdr:colOff>
      <xdr:row>69</xdr:row>
      <xdr:rowOff>0</xdr:rowOff>
    </xdr:to>
    <xdr:sp>
      <xdr:nvSpPr>
        <xdr:cNvPr id="1" name="TextBox 41"/>
        <xdr:cNvSpPr txBox="1">
          <a:spLocks noChangeArrowheads="1"/>
        </xdr:cNvSpPr>
      </xdr:nvSpPr>
      <xdr:spPr>
        <a:xfrm>
          <a:off x="476250" y="11010900"/>
          <a:ext cx="172212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 observant ce tableau en détail, on constate:
</a:t>
          </a:r>
          <a:r>
            <a:rPr lang="en-US" cap="none" sz="1000" b="0" i="0" u="none" baseline="0">
              <a:latin typeface="Arial"/>
              <a:ea typeface="Arial"/>
              <a:cs typeface="Arial"/>
            </a:rPr>
            <a:t>- que pour les clefs très rapides, les tests peuvent être limités par la rapidité du port USB qui n'arrive pas à suivre
</a:t>
          </a:r>
          <a:r>
            <a:rPr lang="en-US" cap="none" sz="1000" b="0" i="0" u="none" baseline="0">
              <a:latin typeface="Arial"/>
              <a:ea typeface="Arial"/>
              <a:cs typeface="Arial"/>
            </a:rPr>
            <a:t>- que parfois, remplir partiellement une clef peut la rendre plus rapide (voir Kingston Data Traveler II Plus Migo 2Go) ou plus lente (voir Corsair Flash Voyager GT 4Go)
</a:t>
          </a:r>
        </a:p>
      </xdr:txBody>
    </xdr:sp>
    <xdr:clientData/>
  </xdr:twoCellAnchor>
  <xdr:twoCellAnchor>
    <xdr:from>
      <xdr:col>0</xdr:col>
      <xdr:colOff>0</xdr:colOff>
      <xdr:row>70</xdr:row>
      <xdr:rowOff>0</xdr:rowOff>
    </xdr:from>
    <xdr:to>
      <xdr:col>18</xdr:col>
      <xdr:colOff>0</xdr:colOff>
      <xdr:row>101</xdr:row>
      <xdr:rowOff>0</xdr:rowOff>
    </xdr:to>
    <xdr:graphicFrame>
      <xdr:nvGraphicFramePr>
        <xdr:cNvPr id="2" name="Chart 115"/>
        <xdr:cNvGraphicFramePr/>
      </xdr:nvGraphicFramePr>
      <xdr:xfrm>
        <a:off x="0" y="11820525"/>
        <a:ext cx="12192000" cy="5019675"/>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70</xdr:row>
      <xdr:rowOff>0</xdr:rowOff>
    </xdr:from>
    <xdr:to>
      <xdr:col>36</xdr:col>
      <xdr:colOff>304800</xdr:colOff>
      <xdr:row>101</xdr:row>
      <xdr:rowOff>0</xdr:rowOff>
    </xdr:to>
    <xdr:graphicFrame>
      <xdr:nvGraphicFramePr>
        <xdr:cNvPr id="3" name="Chart 116"/>
        <xdr:cNvGraphicFramePr/>
      </xdr:nvGraphicFramePr>
      <xdr:xfrm>
        <a:off x="13163550" y="11820525"/>
        <a:ext cx="10077450" cy="50196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101</xdr:row>
      <xdr:rowOff>0</xdr:rowOff>
    </xdr:from>
    <xdr:to>
      <xdr:col>20</xdr:col>
      <xdr:colOff>9525</xdr:colOff>
      <xdr:row>132</xdr:row>
      <xdr:rowOff>0</xdr:rowOff>
    </xdr:to>
    <xdr:graphicFrame>
      <xdr:nvGraphicFramePr>
        <xdr:cNvPr id="4" name="Chart 117"/>
        <xdr:cNvGraphicFramePr/>
      </xdr:nvGraphicFramePr>
      <xdr:xfrm>
        <a:off x="0" y="16840200"/>
        <a:ext cx="13173075" cy="5019675"/>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101</xdr:row>
      <xdr:rowOff>0</xdr:rowOff>
    </xdr:from>
    <xdr:to>
      <xdr:col>36</xdr:col>
      <xdr:colOff>314325</xdr:colOff>
      <xdr:row>132</xdr:row>
      <xdr:rowOff>9525</xdr:rowOff>
    </xdr:to>
    <xdr:graphicFrame>
      <xdr:nvGraphicFramePr>
        <xdr:cNvPr id="5" name="Chart 118"/>
        <xdr:cNvGraphicFramePr/>
      </xdr:nvGraphicFramePr>
      <xdr:xfrm>
        <a:off x="13163550" y="16840200"/>
        <a:ext cx="10086975" cy="5029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yeb.fr/bricbrac/clef_USB_3.0_aliexpress_08-2021.pdf" TargetMode="External" /><Relationship Id="rId2" Type="http://schemas.openxmlformats.org/officeDocument/2006/relationships/hyperlink" Target="https://tayeb.fr/bricbrac/clef_USB_3.0_aliexpress_08-2021.pdf"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7.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6"/>
  <sheetViews>
    <sheetView workbookViewId="0" topLeftCell="A1">
      <selection activeCell="A47" sqref="A47"/>
    </sheetView>
  </sheetViews>
  <sheetFormatPr defaultColWidth="11.421875" defaultRowHeight="12.75"/>
  <cols>
    <col min="1" max="1" width="23.57421875" style="0" bestFit="1" customWidth="1"/>
    <col min="2" max="2" width="8.140625" style="0" bestFit="1" customWidth="1"/>
    <col min="3" max="3" width="12.00390625" style="0" bestFit="1" customWidth="1"/>
    <col min="4" max="4" width="17.28125" style="0" bestFit="1" customWidth="1"/>
    <col min="5" max="5" width="11.140625" style="0" bestFit="1" customWidth="1"/>
    <col min="6" max="6" width="11.57421875" style="0" bestFit="1" customWidth="1"/>
    <col min="7" max="7" width="6.8515625" style="0" bestFit="1" customWidth="1"/>
    <col min="8" max="8" width="7.421875" style="3" bestFit="1" customWidth="1"/>
    <col min="9" max="9" width="12.421875" style="0" bestFit="1" customWidth="1"/>
    <col min="10" max="10" width="10.28125" style="0" bestFit="1" customWidth="1"/>
    <col min="11" max="11" width="6.7109375" style="0" bestFit="1" customWidth="1"/>
    <col min="12" max="12" width="8.140625" style="4" bestFit="1" customWidth="1"/>
  </cols>
  <sheetData>
    <row r="1" spans="1:12" ht="12.75">
      <c r="A1" t="s">
        <v>21</v>
      </c>
      <c r="B1" t="s">
        <v>6</v>
      </c>
      <c r="C1" t="s">
        <v>9</v>
      </c>
      <c r="D1" t="s">
        <v>27</v>
      </c>
      <c r="E1" s="5" t="s">
        <v>10</v>
      </c>
      <c r="F1" s="5" t="s">
        <v>11</v>
      </c>
      <c r="G1" s="5" t="s">
        <v>3</v>
      </c>
      <c r="H1" s="7" t="s">
        <v>4</v>
      </c>
      <c r="I1" s="5" t="s">
        <v>5</v>
      </c>
      <c r="J1" s="5" t="s">
        <v>7</v>
      </c>
      <c r="K1" s="5" t="s">
        <v>12</v>
      </c>
      <c r="L1" s="6" t="s">
        <v>8</v>
      </c>
    </row>
    <row r="2" spans="1:12" ht="12.75">
      <c r="A2" t="s">
        <v>30</v>
      </c>
      <c r="B2" t="s">
        <v>0</v>
      </c>
      <c r="C2" t="s">
        <v>28</v>
      </c>
      <c r="H2" s="3">
        <v>1.15</v>
      </c>
      <c r="K2" t="s">
        <v>13</v>
      </c>
      <c r="L2" s="4">
        <v>37742</v>
      </c>
    </row>
    <row r="3" spans="1:12" ht="12.75">
      <c r="A3" t="s">
        <v>30</v>
      </c>
      <c r="B3" t="s">
        <v>16</v>
      </c>
      <c r="C3" t="s">
        <v>28</v>
      </c>
      <c r="H3" s="12">
        <v>3.33</v>
      </c>
      <c r="K3" t="s">
        <v>13</v>
      </c>
      <c r="L3" s="4">
        <v>37742</v>
      </c>
    </row>
    <row r="4" spans="1:12" ht="12.75">
      <c r="A4" t="s">
        <v>22</v>
      </c>
      <c r="B4" t="s">
        <v>0</v>
      </c>
      <c r="C4" t="s">
        <v>28</v>
      </c>
      <c r="D4" t="s">
        <v>26</v>
      </c>
      <c r="E4" s="1">
        <v>110960142</v>
      </c>
      <c r="F4">
        <v>149</v>
      </c>
      <c r="G4" s="2">
        <f aca="true" t="shared" si="0" ref="G4:G12">E4/F4/1024</f>
        <v>727.2450582005033</v>
      </c>
      <c r="H4" s="3">
        <f aca="true" t="shared" si="1" ref="H4:H36">G4/1024</f>
        <v>0.710200252148929</v>
      </c>
      <c r="I4" t="s">
        <v>15</v>
      </c>
      <c r="J4" t="s">
        <v>14</v>
      </c>
      <c r="K4" t="s">
        <v>13</v>
      </c>
      <c r="L4" s="4">
        <v>37971</v>
      </c>
    </row>
    <row r="5" spans="1:12" ht="12.75">
      <c r="A5" t="s">
        <v>22</v>
      </c>
      <c r="B5" t="s">
        <v>16</v>
      </c>
      <c r="C5" t="s">
        <v>28</v>
      </c>
      <c r="D5" t="s">
        <v>26</v>
      </c>
      <c r="E5" s="1">
        <v>110960142</v>
      </c>
      <c r="F5">
        <v>109</v>
      </c>
      <c r="G5" s="2">
        <f t="shared" si="0"/>
        <v>994.123978641055</v>
      </c>
      <c r="H5" s="3">
        <f>G5/1024</f>
        <v>0.9708241978916553</v>
      </c>
      <c r="I5" t="s">
        <v>15</v>
      </c>
      <c r="J5" t="s">
        <v>19</v>
      </c>
      <c r="K5" t="s">
        <v>18</v>
      </c>
      <c r="L5" s="4">
        <v>37971</v>
      </c>
    </row>
    <row r="6" spans="1:12" ht="12.75">
      <c r="A6" t="s">
        <v>22</v>
      </c>
      <c r="B6" t="s">
        <v>16</v>
      </c>
      <c r="C6" t="s">
        <v>28</v>
      </c>
      <c r="D6" t="s">
        <v>26</v>
      </c>
      <c r="E6" s="1">
        <v>110960142</v>
      </c>
      <c r="F6">
        <v>109</v>
      </c>
      <c r="G6" s="2">
        <f t="shared" si="0"/>
        <v>994.123978641055</v>
      </c>
      <c r="H6" s="3">
        <f>G6/1024</f>
        <v>0.9708241978916553</v>
      </c>
      <c r="I6" t="s">
        <v>15</v>
      </c>
      <c r="J6" t="s">
        <v>17</v>
      </c>
      <c r="K6" t="s">
        <v>18</v>
      </c>
      <c r="L6" s="4">
        <v>37971</v>
      </c>
    </row>
    <row r="7" spans="1:12" ht="12.75">
      <c r="A7" t="s">
        <v>22</v>
      </c>
      <c r="B7" t="s">
        <v>0</v>
      </c>
      <c r="C7" t="s">
        <v>28</v>
      </c>
      <c r="D7" t="s">
        <v>26</v>
      </c>
      <c r="E7" s="1">
        <v>110960142</v>
      </c>
      <c r="F7">
        <v>150</v>
      </c>
      <c r="G7" s="2">
        <f t="shared" si="0"/>
        <v>722.3967578125</v>
      </c>
      <c r="H7" s="3">
        <f>G7/1024</f>
        <v>0.7054655838012696</v>
      </c>
      <c r="I7" t="s">
        <v>15</v>
      </c>
      <c r="J7" t="s">
        <v>14</v>
      </c>
      <c r="K7" t="s">
        <v>13</v>
      </c>
      <c r="L7" s="4">
        <v>37972</v>
      </c>
    </row>
    <row r="8" spans="1:12" ht="12.75">
      <c r="A8" t="s">
        <v>22</v>
      </c>
      <c r="B8" t="s">
        <v>0</v>
      </c>
      <c r="C8" t="s">
        <v>28</v>
      </c>
      <c r="D8" t="s">
        <v>26</v>
      </c>
      <c r="E8" s="1">
        <v>110960142</v>
      </c>
      <c r="F8">
        <v>53</v>
      </c>
      <c r="G8" s="2">
        <f t="shared" si="0"/>
        <v>2044.519125884434</v>
      </c>
      <c r="H8" s="8">
        <f t="shared" si="1"/>
        <v>1.9966007088715176</v>
      </c>
      <c r="I8" s="9" t="s">
        <v>20</v>
      </c>
      <c r="J8" t="s">
        <v>14</v>
      </c>
      <c r="K8" t="s">
        <v>13</v>
      </c>
      <c r="L8" s="4">
        <v>37972</v>
      </c>
    </row>
    <row r="9" spans="1:12" ht="12.75">
      <c r="A9" t="s">
        <v>22</v>
      </c>
      <c r="B9" t="s">
        <v>0</v>
      </c>
      <c r="C9" t="s">
        <v>29</v>
      </c>
      <c r="D9" t="s">
        <v>1</v>
      </c>
      <c r="E9" s="1">
        <v>2249752</v>
      </c>
      <c r="F9">
        <v>83</v>
      </c>
      <c r="G9" s="2">
        <f t="shared" si="0"/>
        <v>26.470161897590362</v>
      </c>
      <c r="H9" s="3">
        <f t="shared" si="1"/>
        <v>0.025849767478115588</v>
      </c>
      <c r="I9" t="s">
        <v>2</v>
      </c>
      <c r="J9" t="s">
        <v>14</v>
      </c>
      <c r="K9" t="s">
        <v>13</v>
      </c>
      <c r="L9" s="4">
        <v>37972</v>
      </c>
    </row>
    <row r="10" spans="1:12" ht="12.75">
      <c r="A10" t="s">
        <v>22</v>
      </c>
      <c r="B10" t="s">
        <v>0</v>
      </c>
      <c r="C10" t="s">
        <v>29</v>
      </c>
      <c r="D10" t="s">
        <v>1</v>
      </c>
      <c r="E10" s="1">
        <v>2249752</v>
      </c>
      <c r="F10">
        <v>10</v>
      </c>
      <c r="G10" s="2">
        <f t="shared" si="0"/>
        <v>219.70234375</v>
      </c>
      <c r="H10" s="10">
        <f t="shared" si="1"/>
        <v>0.21455307006835939</v>
      </c>
      <c r="I10" s="11" t="s">
        <v>20</v>
      </c>
      <c r="J10" t="s">
        <v>14</v>
      </c>
      <c r="K10" t="s">
        <v>13</v>
      </c>
      <c r="L10" s="4">
        <v>37972</v>
      </c>
    </row>
    <row r="11" spans="1:12" s="13" customFormat="1" ht="12.75">
      <c r="A11" t="s">
        <v>24</v>
      </c>
      <c r="B11" t="s">
        <v>0</v>
      </c>
      <c r="C11" t="s">
        <v>28</v>
      </c>
      <c r="D11" t="s">
        <v>23</v>
      </c>
      <c r="E11" s="1">
        <v>62382783</v>
      </c>
      <c r="F11">
        <v>62</v>
      </c>
      <c r="G11" s="2">
        <f t="shared" si="0"/>
        <v>982.5917181199596</v>
      </c>
      <c r="H11" s="3">
        <f t="shared" si="1"/>
        <v>0.9595622247265231</v>
      </c>
      <c r="I11" t="s">
        <v>15</v>
      </c>
      <c r="J11" t="s">
        <v>19</v>
      </c>
      <c r="K11" t="s">
        <v>18</v>
      </c>
      <c r="L11" s="4">
        <v>37973</v>
      </c>
    </row>
    <row r="12" spans="1:12" ht="12.75">
      <c r="A12" t="s">
        <v>22</v>
      </c>
      <c r="B12" t="s">
        <v>0</v>
      </c>
      <c r="C12" t="s">
        <v>28</v>
      </c>
      <c r="D12" t="s">
        <v>23</v>
      </c>
      <c r="E12" s="1">
        <v>62382783</v>
      </c>
      <c r="F12">
        <v>68</v>
      </c>
      <c r="G12" s="2">
        <f t="shared" si="0"/>
        <v>895.8924488740809</v>
      </c>
      <c r="H12" s="3">
        <f t="shared" si="1"/>
        <v>0.8748949696035946</v>
      </c>
      <c r="I12" t="s">
        <v>20</v>
      </c>
      <c r="J12" t="s">
        <v>19</v>
      </c>
      <c r="K12" t="s">
        <v>18</v>
      </c>
      <c r="L12" s="4">
        <v>37973</v>
      </c>
    </row>
    <row r="13" spans="1:12" ht="12.75">
      <c r="A13" t="s">
        <v>22</v>
      </c>
      <c r="B13" t="s">
        <v>0</v>
      </c>
      <c r="C13" t="s">
        <v>28</v>
      </c>
      <c r="D13" t="s">
        <v>26</v>
      </c>
      <c r="E13" s="1">
        <v>110960142</v>
      </c>
      <c r="F13">
        <v>108</v>
      </c>
      <c r="G13" s="2">
        <f aca="true" t="shared" si="2" ref="G13:G23">E13/F13/1024</f>
        <v>1003.3288302951389</v>
      </c>
      <c r="H13" s="8">
        <f t="shared" si="1"/>
        <v>0.9798133108350966</v>
      </c>
      <c r="I13" s="9" t="s">
        <v>25</v>
      </c>
      <c r="J13" t="s">
        <v>19</v>
      </c>
      <c r="K13" t="s">
        <v>18</v>
      </c>
      <c r="L13" s="4">
        <v>37973</v>
      </c>
    </row>
    <row r="14" spans="1:12" ht="12.75">
      <c r="A14" t="s">
        <v>24</v>
      </c>
      <c r="B14" t="s">
        <v>0</v>
      </c>
      <c r="C14" t="s">
        <v>29</v>
      </c>
      <c r="D14" t="s">
        <v>1</v>
      </c>
      <c r="E14" s="1">
        <v>2249752</v>
      </c>
      <c r="F14">
        <v>13</v>
      </c>
      <c r="G14" s="2">
        <f t="shared" si="2"/>
        <v>169.0018028846154</v>
      </c>
      <c r="H14" s="3">
        <f t="shared" si="1"/>
        <v>0.1650408231295072</v>
      </c>
      <c r="I14" t="s">
        <v>15</v>
      </c>
      <c r="J14" t="s">
        <v>19</v>
      </c>
      <c r="K14" t="s">
        <v>18</v>
      </c>
      <c r="L14" s="4">
        <v>37973</v>
      </c>
    </row>
    <row r="15" spans="1:12" ht="12.75">
      <c r="A15" t="s">
        <v>22</v>
      </c>
      <c r="B15" t="s">
        <v>0</v>
      </c>
      <c r="C15" t="s">
        <v>29</v>
      </c>
      <c r="D15" t="s">
        <v>1</v>
      </c>
      <c r="E15" s="1">
        <v>2249752</v>
      </c>
      <c r="F15">
        <v>12</v>
      </c>
      <c r="G15" s="2">
        <f t="shared" si="2"/>
        <v>183.08528645833334</v>
      </c>
      <c r="H15" s="3">
        <f t="shared" si="1"/>
        <v>0.17879422505696616</v>
      </c>
      <c r="I15" t="s">
        <v>20</v>
      </c>
      <c r="J15" t="s">
        <v>19</v>
      </c>
      <c r="K15" t="s">
        <v>18</v>
      </c>
      <c r="L15" s="4">
        <v>37973</v>
      </c>
    </row>
    <row r="16" spans="1:12" ht="12.75">
      <c r="A16" t="s">
        <v>22</v>
      </c>
      <c r="B16" t="s">
        <v>0</v>
      </c>
      <c r="C16" t="s">
        <v>29</v>
      </c>
      <c r="D16" t="s">
        <v>1</v>
      </c>
      <c r="E16" s="1">
        <v>2249752</v>
      </c>
      <c r="F16">
        <v>10</v>
      </c>
      <c r="G16" s="2">
        <f t="shared" si="2"/>
        <v>219.70234375</v>
      </c>
      <c r="H16" s="10">
        <f t="shared" si="1"/>
        <v>0.21455307006835939</v>
      </c>
      <c r="I16" s="11" t="s">
        <v>25</v>
      </c>
      <c r="J16" t="s">
        <v>19</v>
      </c>
      <c r="K16" t="s">
        <v>18</v>
      </c>
      <c r="L16" s="4">
        <v>37973</v>
      </c>
    </row>
    <row r="17" spans="1:12" ht="12.75">
      <c r="A17" t="s">
        <v>22</v>
      </c>
      <c r="B17" t="s">
        <v>0</v>
      </c>
      <c r="C17" t="s">
        <v>28</v>
      </c>
      <c r="D17" t="s">
        <v>26</v>
      </c>
      <c r="E17" s="1">
        <v>110960142</v>
      </c>
      <c r="F17">
        <v>41</v>
      </c>
      <c r="G17" s="2">
        <f t="shared" si="2"/>
        <v>2642.9149676067073</v>
      </c>
      <c r="H17" s="8">
        <f t="shared" si="1"/>
        <v>2.580971648053425</v>
      </c>
      <c r="I17" s="9" t="s">
        <v>31</v>
      </c>
      <c r="J17" t="s">
        <v>19</v>
      </c>
      <c r="K17" t="s">
        <v>13</v>
      </c>
      <c r="L17" s="4">
        <v>37996</v>
      </c>
    </row>
    <row r="18" spans="1:12" ht="12.75">
      <c r="A18" t="s">
        <v>22</v>
      </c>
      <c r="B18" t="s">
        <v>0</v>
      </c>
      <c r="C18" t="s">
        <v>28</v>
      </c>
      <c r="D18" t="s">
        <v>26</v>
      </c>
      <c r="E18" s="1">
        <v>110960142</v>
      </c>
      <c r="F18" s="13">
        <v>44</v>
      </c>
      <c r="G18" s="15">
        <f t="shared" si="2"/>
        <v>2462.716219815341</v>
      </c>
      <c r="H18" s="3">
        <f t="shared" si="1"/>
        <v>2.404996308413419</v>
      </c>
      <c r="I18" s="13" t="s">
        <v>31</v>
      </c>
      <c r="J18" t="s">
        <v>37</v>
      </c>
      <c r="K18" t="s">
        <v>13</v>
      </c>
      <c r="L18" s="4">
        <v>38892</v>
      </c>
    </row>
    <row r="19" spans="1:12" ht="12.75">
      <c r="A19" t="s">
        <v>22</v>
      </c>
      <c r="B19" t="s">
        <v>0</v>
      </c>
      <c r="C19" t="s">
        <v>28</v>
      </c>
      <c r="D19" t="s">
        <v>23</v>
      </c>
      <c r="E19" s="1">
        <v>62382783</v>
      </c>
      <c r="F19">
        <v>24</v>
      </c>
      <c r="G19" s="2">
        <f>E19/F19/1024</f>
        <v>2538.3619384765625</v>
      </c>
      <c r="H19" s="3">
        <f>G19/1024</f>
        <v>2.478869080543518</v>
      </c>
      <c r="I19" t="s">
        <v>15</v>
      </c>
      <c r="J19" t="s">
        <v>19</v>
      </c>
      <c r="K19" t="s">
        <v>13</v>
      </c>
      <c r="L19" s="4">
        <v>38632</v>
      </c>
    </row>
    <row r="20" spans="1:12" ht="12.75">
      <c r="A20" t="s">
        <v>22</v>
      </c>
      <c r="B20" s="13" t="s">
        <v>0</v>
      </c>
      <c r="C20" s="13" t="s">
        <v>29</v>
      </c>
      <c r="D20" t="s">
        <v>1</v>
      </c>
      <c r="E20" s="1">
        <v>2249752</v>
      </c>
      <c r="F20" s="22">
        <v>5</v>
      </c>
      <c r="G20" s="15">
        <f>E20/F20/1024</f>
        <v>439.4046875</v>
      </c>
      <c r="H20" s="16">
        <f t="shared" si="1"/>
        <v>0.42910614013671877</v>
      </c>
      <c r="I20" s="13" t="s">
        <v>31</v>
      </c>
      <c r="J20" t="s">
        <v>19</v>
      </c>
      <c r="K20" t="s">
        <v>13</v>
      </c>
      <c r="L20" s="4">
        <v>37996</v>
      </c>
    </row>
    <row r="21" spans="1:12" ht="12.75">
      <c r="A21" s="13" t="s">
        <v>22</v>
      </c>
      <c r="B21" s="13" t="s">
        <v>0</v>
      </c>
      <c r="C21" s="13" t="s">
        <v>29</v>
      </c>
      <c r="D21" s="13" t="s">
        <v>1</v>
      </c>
      <c r="E21" s="14">
        <v>2249752</v>
      </c>
      <c r="F21" s="13">
        <v>57</v>
      </c>
      <c r="G21" s="15">
        <f t="shared" si="2"/>
        <v>38.544270833333336</v>
      </c>
      <c r="H21" s="10">
        <f t="shared" si="1"/>
        <v>0.037640889485677086</v>
      </c>
      <c r="I21" s="11" t="s">
        <v>31</v>
      </c>
      <c r="J21" s="13" t="s">
        <v>37</v>
      </c>
      <c r="K21" s="13" t="s">
        <v>13</v>
      </c>
      <c r="L21" s="17">
        <v>38892</v>
      </c>
    </row>
    <row r="22" spans="1:12" ht="12.75">
      <c r="A22" t="s">
        <v>32</v>
      </c>
      <c r="B22" t="s">
        <v>0</v>
      </c>
      <c r="C22" t="s">
        <v>28</v>
      </c>
      <c r="D22" t="s">
        <v>26</v>
      </c>
      <c r="E22" s="1">
        <v>110960142</v>
      </c>
      <c r="F22">
        <v>104</v>
      </c>
      <c r="G22" s="2">
        <f t="shared" si="2"/>
        <v>1041.9184006911057</v>
      </c>
      <c r="H22" s="3">
        <f t="shared" si="1"/>
        <v>1.017498438174908</v>
      </c>
      <c r="I22" t="s">
        <v>15</v>
      </c>
      <c r="J22" t="s">
        <v>14</v>
      </c>
      <c r="K22" t="s">
        <v>33</v>
      </c>
      <c r="L22" s="4">
        <v>38317</v>
      </c>
    </row>
    <row r="23" spans="1:12" ht="12.75">
      <c r="A23" t="s">
        <v>32</v>
      </c>
      <c r="B23" t="s">
        <v>0</v>
      </c>
      <c r="C23" t="s">
        <v>28</v>
      </c>
      <c r="D23" t="s">
        <v>26</v>
      </c>
      <c r="E23" s="1">
        <v>110960142</v>
      </c>
      <c r="F23">
        <v>142</v>
      </c>
      <c r="G23" s="2">
        <f t="shared" si="2"/>
        <v>763.0951667033451</v>
      </c>
      <c r="H23" s="3">
        <f t="shared" si="1"/>
        <v>0.7452101237337354</v>
      </c>
      <c r="I23" t="s">
        <v>2</v>
      </c>
      <c r="J23" t="s">
        <v>14</v>
      </c>
      <c r="K23" t="s">
        <v>33</v>
      </c>
      <c r="L23" s="4">
        <v>38317</v>
      </c>
    </row>
    <row r="24" spans="1:12" ht="12.75">
      <c r="A24" t="s">
        <v>22</v>
      </c>
      <c r="B24" t="s">
        <v>0</v>
      </c>
      <c r="C24" t="s">
        <v>28</v>
      </c>
      <c r="D24" t="s">
        <v>26</v>
      </c>
      <c r="E24" s="1">
        <v>110960142</v>
      </c>
      <c r="F24">
        <v>151</v>
      </c>
      <c r="G24" s="2">
        <f aca="true" t="shared" si="3" ref="G24:G32">E24/F24/1024</f>
        <v>717.6126733236755</v>
      </c>
      <c r="H24" s="3">
        <f t="shared" si="1"/>
        <v>0.7007936262926519</v>
      </c>
      <c r="I24" t="s">
        <v>15</v>
      </c>
      <c r="J24" t="s">
        <v>14</v>
      </c>
      <c r="L24" s="4">
        <v>38317</v>
      </c>
    </row>
    <row r="25" spans="1:12" ht="12.75">
      <c r="A25" t="s">
        <v>22</v>
      </c>
      <c r="B25" t="s">
        <v>0</v>
      </c>
      <c r="C25" t="s">
        <v>28</v>
      </c>
      <c r="D25" t="s">
        <v>26</v>
      </c>
      <c r="E25" s="1">
        <v>110960142</v>
      </c>
      <c r="F25">
        <v>151</v>
      </c>
      <c r="G25" s="2">
        <f t="shared" si="3"/>
        <v>717.6126733236755</v>
      </c>
      <c r="H25" s="3">
        <f t="shared" si="1"/>
        <v>0.7007936262926519</v>
      </c>
      <c r="I25" t="s">
        <v>15</v>
      </c>
      <c r="J25" t="s">
        <v>14</v>
      </c>
      <c r="K25" t="s">
        <v>33</v>
      </c>
      <c r="L25" s="4">
        <v>38317</v>
      </c>
    </row>
    <row r="26" spans="1:12" ht="12.75">
      <c r="A26" s="13" t="s">
        <v>32</v>
      </c>
      <c r="B26" s="13" t="s">
        <v>0</v>
      </c>
      <c r="C26" s="13" t="s">
        <v>29</v>
      </c>
      <c r="D26" t="s">
        <v>1</v>
      </c>
      <c r="E26" s="14">
        <v>2249752</v>
      </c>
      <c r="F26" s="13">
        <v>44</v>
      </c>
      <c r="G26" s="15">
        <f t="shared" si="3"/>
        <v>49.93235085227273</v>
      </c>
      <c r="H26" s="16">
        <f t="shared" si="1"/>
        <v>0.048762061379172585</v>
      </c>
      <c r="I26" s="13" t="s">
        <v>2</v>
      </c>
      <c r="J26" s="13" t="s">
        <v>14</v>
      </c>
      <c r="K26" t="s">
        <v>33</v>
      </c>
      <c r="L26" s="17">
        <v>38317</v>
      </c>
    </row>
    <row r="27" spans="1:12" ht="12.75">
      <c r="A27" t="s">
        <v>34</v>
      </c>
      <c r="B27" t="s">
        <v>0</v>
      </c>
      <c r="C27" t="s">
        <v>28</v>
      </c>
      <c r="D27" t="s">
        <v>26</v>
      </c>
      <c r="E27" s="1">
        <v>110960142</v>
      </c>
      <c r="F27">
        <v>207</v>
      </c>
      <c r="G27" s="2">
        <f t="shared" si="3"/>
        <v>523.4759114583334</v>
      </c>
      <c r="H27" s="3">
        <f t="shared" si="1"/>
        <v>0.5112069447835287</v>
      </c>
      <c r="I27" t="s">
        <v>15</v>
      </c>
      <c r="J27" t="s">
        <v>14</v>
      </c>
      <c r="K27" t="s">
        <v>33</v>
      </c>
      <c r="L27" s="4">
        <v>38345</v>
      </c>
    </row>
    <row r="28" spans="1:12" ht="12.75">
      <c r="A28" t="s">
        <v>35</v>
      </c>
      <c r="B28" t="s">
        <v>0</v>
      </c>
      <c r="C28" t="s">
        <v>28</v>
      </c>
      <c r="D28" t="s">
        <v>26</v>
      </c>
      <c r="E28" s="1">
        <v>110960142</v>
      </c>
      <c r="F28">
        <v>45</v>
      </c>
      <c r="G28" s="2">
        <f>E28/F28/1024</f>
        <v>2407.989192708333</v>
      </c>
      <c r="H28" s="3">
        <f t="shared" si="1"/>
        <v>2.3515519460042316</v>
      </c>
      <c r="I28" t="s">
        <v>15</v>
      </c>
      <c r="J28" t="s">
        <v>19</v>
      </c>
      <c r="K28" t="s">
        <v>13</v>
      </c>
      <c r="L28" s="4">
        <v>38756</v>
      </c>
    </row>
    <row r="29" spans="1:12" s="13" customFormat="1" ht="12.75">
      <c r="A29" s="13" t="s">
        <v>35</v>
      </c>
      <c r="B29" s="13" t="s">
        <v>0</v>
      </c>
      <c r="C29" s="13" t="s">
        <v>28</v>
      </c>
      <c r="D29" s="13" t="s">
        <v>26</v>
      </c>
      <c r="E29" s="14">
        <v>110960142</v>
      </c>
      <c r="F29" s="13">
        <v>49</v>
      </c>
      <c r="G29" s="15">
        <f t="shared" si="3"/>
        <v>2211.418646364796</v>
      </c>
      <c r="H29" s="16">
        <f t="shared" si="1"/>
        <v>2.1595885218406212</v>
      </c>
      <c r="I29" s="13" t="s">
        <v>15</v>
      </c>
      <c r="J29" s="13" t="s">
        <v>37</v>
      </c>
      <c r="K29" s="13" t="s">
        <v>13</v>
      </c>
      <c r="L29" s="17">
        <v>38892</v>
      </c>
    </row>
    <row r="30" spans="1:12" ht="12.75">
      <c r="A30" t="s">
        <v>35</v>
      </c>
      <c r="B30" t="s">
        <v>0</v>
      </c>
      <c r="C30" s="13" t="s">
        <v>29</v>
      </c>
      <c r="D30" t="s">
        <v>1</v>
      </c>
      <c r="E30" s="14">
        <v>2249752</v>
      </c>
      <c r="F30">
        <v>66</v>
      </c>
      <c r="G30" s="2">
        <f>E30/F30/1024</f>
        <v>33.28823390151515</v>
      </c>
      <c r="H30" s="3">
        <f t="shared" si="1"/>
        <v>0.03250804091944839</v>
      </c>
      <c r="I30" t="s">
        <v>15</v>
      </c>
      <c r="J30" t="s">
        <v>19</v>
      </c>
      <c r="K30" t="s">
        <v>13</v>
      </c>
      <c r="L30" s="4">
        <v>38756</v>
      </c>
    </row>
    <row r="31" spans="1:12" s="13" customFormat="1" ht="12.75">
      <c r="A31" s="13" t="s">
        <v>35</v>
      </c>
      <c r="B31" s="13" t="s">
        <v>0</v>
      </c>
      <c r="C31" s="13" t="s">
        <v>29</v>
      </c>
      <c r="D31" s="13" t="s">
        <v>1</v>
      </c>
      <c r="E31" s="14">
        <v>2249752</v>
      </c>
      <c r="F31" s="13">
        <v>23</v>
      </c>
      <c r="G31" s="15">
        <f t="shared" si="3"/>
        <v>95.5227581521739</v>
      </c>
      <c r="H31" s="16">
        <f t="shared" si="1"/>
        <v>0.09328394350798233</v>
      </c>
      <c r="I31" s="13" t="s">
        <v>15</v>
      </c>
      <c r="J31" s="13" t="s">
        <v>37</v>
      </c>
      <c r="K31" s="13" t="s">
        <v>13</v>
      </c>
      <c r="L31" s="17">
        <v>38892</v>
      </c>
    </row>
    <row r="32" spans="1:12" ht="12.75">
      <c r="A32" t="s">
        <v>36</v>
      </c>
      <c r="B32" s="19" t="s">
        <v>0</v>
      </c>
      <c r="C32" s="19" t="s">
        <v>28</v>
      </c>
      <c r="D32" t="s">
        <v>26</v>
      </c>
      <c r="E32" s="1">
        <v>110960142</v>
      </c>
      <c r="F32" s="19">
        <v>32</v>
      </c>
      <c r="G32" s="18">
        <f t="shared" si="3"/>
        <v>3386.2348022460938</v>
      </c>
      <c r="H32" s="3">
        <f t="shared" si="1"/>
        <v>3.306869924068451</v>
      </c>
      <c r="I32" t="s">
        <v>15</v>
      </c>
      <c r="J32" t="s">
        <v>19</v>
      </c>
      <c r="K32" t="s">
        <v>13</v>
      </c>
      <c r="L32" s="4">
        <v>38887</v>
      </c>
    </row>
    <row r="33" spans="1:12" ht="12.75">
      <c r="A33" t="s">
        <v>36</v>
      </c>
      <c r="B33" t="s">
        <v>16</v>
      </c>
      <c r="C33" t="s">
        <v>28</v>
      </c>
      <c r="D33" t="s">
        <v>26</v>
      </c>
      <c r="E33" s="1">
        <v>110960142</v>
      </c>
      <c r="G33" s="15"/>
      <c r="H33" s="3">
        <f t="shared" si="1"/>
        <v>0</v>
      </c>
      <c r="I33" t="s">
        <v>15</v>
      </c>
      <c r="J33" t="s">
        <v>19</v>
      </c>
      <c r="K33" t="s">
        <v>13</v>
      </c>
      <c r="L33" s="4">
        <v>38887</v>
      </c>
    </row>
    <row r="34" spans="1:12" ht="12.75">
      <c r="A34" t="s">
        <v>36</v>
      </c>
      <c r="B34" t="s">
        <v>0</v>
      </c>
      <c r="C34" t="s">
        <v>29</v>
      </c>
      <c r="D34" t="s">
        <v>1</v>
      </c>
      <c r="E34" s="1">
        <v>2249752</v>
      </c>
      <c r="F34">
        <v>29</v>
      </c>
      <c r="G34" s="2">
        <f>E34/F34/1024</f>
        <v>75.75942887931035</v>
      </c>
      <c r="H34" s="3">
        <f t="shared" si="1"/>
        <v>0.07398381726495151</v>
      </c>
      <c r="I34" t="s">
        <v>15</v>
      </c>
      <c r="J34" t="s">
        <v>19</v>
      </c>
      <c r="K34" t="s">
        <v>13</v>
      </c>
      <c r="L34" s="4">
        <v>38887</v>
      </c>
    </row>
    <row r="35" spans="1:12" ht="12.75">
      <c r="A35" t="s">
        <v>38</v>
      </c>
      <c r="B35" s="19" t="s">
        <v>0</v>
      </c>
      <c r="C35" s="19" t="s">
        <v>28</v>
      </c>
      <c r="D35" t="s">
        <v>26</v>
      </c>
      <c r="E35" s="1">
        <v>110960142</v>
      </c>
      <c r="F35" s="19">
        <v>14</v>
      </c>
      <c r="G35" s="18">
        <f>E35/F35/1024</f>
        <v>7739.965262276785</v>
      </c>
      <c r="H35" s="3">
        <f t="shared" si="1"/>
        <v>7.558559826442173</v>
      </c>
      <c r="I35" t="s">
        <v>39</v>
      </c>
      <c r="J35" t="s">
        <v>37</v>
      </c>
      <c r="K35" t="s">
        <v>13</v>
      </c>
      <c r="L35" s="4">
        <v>38892</v>
      </c>
    </row>
    <row r="36" spans="1:12" s="13" customFormat="1" ht="12.75">
      <c r="A36" s="13" t="s">
        <v>38</v>
      </c>
      <c r="B36" s="20" t="s">
        <v>0</v>
      </c>
      <c r="C36" s="20" t="s">
        <v>29</v>
      </c>
      <c r="D36" s="13" t="s">
        <v>1</v>
      </c>
      <c r="E36" s="14">
        <v>2249752</v>
      </c>
      <c r="F36" s="20">
        <v>115</v>
      </c>
      <c r="G36" s="21">
        <f>E36/F36/1024</f>
        <v>19.104551630434784</v>
      </c>
      <c r="H36" s="16">
        <f t="shared" si="1"/>
        <v>0.01865678870159647</v>
      </c>
      <c r="I36" t="s">
        <v>39</v>
      </c>
      <c r="J36" s="13" t="s">
        <v>37</v>
      </c>
      <c r="K36" s="13" t="s">
        <v>13</v>
      </c>
      <c r="L36" s="17">
        <v>38892</v>
      </c>
    </row>
    <row r="40" ht="12.75"/>
  </sheetData>
  <autoFilter ref="A1:L36"/>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I14" sqref="I14:I22"/>
    </sheetView>
  </sheetViews>
  <sheetFormatPr defaultColWidth="11.421875" defaultRowHeight="12.75"/>
  <cols>
    <col min="1" max="1" width="25.57421875" style="0" bestFit="1" customWidth="1"/>
    <col min="2" max="2" width="7.421875" style="0" bestFit="1" customWidth="1"/>
    <col min="3" max="3" width="12.00390625" style="0" bestFit="1" customWidth="1"/>
    <col min="4" max="4" width="13.421875" style="0" bestFit="1" customWidth="1"/>
    <col min="5" max="5" width="11.140625" style="0" bestFit="1" customWidth="1"/>
    <col min="6" max="6" width="9.28125" style="0" bestFit="1" customWidth="1"/>
    <col min="7" max="7" width="5.00390625" style="0" bestFit="1" customWidth="1"/>
    <col min="8" max="8" width="5.57421875" style="0" bestFit="1" customWidth="1"/>
    <col min="9" max="9" width="11.00390625" style="0" bestFit="1" customWidth="1"/>
    <col min="10" max="10" width="8.140625" style="0" bestFit="1" customWidth="1"/>
  </cols>
  <sheetData>
    <row r="1" spans="1:11" ht="12.75">
      <c r="A1" s="23" t="s">
        <v>40</v>
      </c>
      <c r="B1" s="23" t="s">
        <v>41</v>
      </c>
      <c r="C1" s="23" t="s">
        <v>9</v>
      </c>
      <c r="D1" s="23" t="s">
        <v>27</v>
      </c>
      <c r="E1" s="24" t="s">
        <v>10</v>
      </c>
      <c r="F1" s="24" t="s">
        <v>11</v>
      </c>
      <c r="G1" s="24" t="s">
        <v>3</v>
      </c>
      <c r="H1" s="25" t="s">
        <v>4</v>
      </c>
      <c r="I1" s="24" t="s">
        <v>5</v>
      </c>
      <c r="J1" s="26" t="s">
        <v>8</v>
      </c>
      <c r="K1" s="13"/>
    </row>
    <row r="2" spans="1:11" ht="12.75">
      <c r="A2" s="23" t="s">
        <v>42</v>
      </c>
      <c r="B2" s="23" t="s">
        <v>0</v>
      </c>
      <c r="C2" s="23" t="s">
        <v>28</v>
      </c>
      <c r="D2" s="23" t="s">
        <v>26</v>
      </c>
      <c r="E2" s="27">
        <v>110960142</v>
      </c>
      <c r="F2" s="23">
        <v>104</v>
      </c>
      <c r="G2" s="28">
        <f aca="true" t="shared" si="0" ref="G2:G10">E2/F2/1024</f>
        <v>1041.9184006911057</v>
      </c>
      <c r="H2" s="29">
        <f aca="true" t="shared" si="1" ref="H2:H10">G2/1024</f>
        <v>1.017498438174908</v>
      </c>
      <c r="I2" s="23" t="s">
        <v>15</v>
      </c>
      <c r="J2" s="30">
        <v>38317</v>
      </c>
      <c r="K2" s="13"/>
    </row>
    <row r="3" spans="1:11" ht="12.75">
      <c r="A3" s="23" t="s">
        <v>42</v>
      </c>
      <c r="B3" s="23" t="s">
        <v>0</v>
      </c>
      <c r="C3" s="23" t="s">
        <v>28</v>
      </c>
      <c r="D3" s="23" t="s">
        <v>26</v>
      </c>
      <c r="E3" s="27">
        <v>110960142</v>
      </c>
      <c r="F3" s="23">
        <v>142</v>
      </c>
      <c r="G3" s="28">
        <f t="shared" si="0"/>
        <v>763.0951667033451</v>
      </c>
      <c r="H3" s="29">
        <f t="shared" si="1"/>
        <v>0.7452101237337354</v>
      </c>
      <c r="I3" s="23" t="s">
        <v>2</v>
      </c>
      <c r="J3" s="30">
        <v>38317</v>
      </c>
      <c r="K3" s="13"/>
    </row>
    <row r="4" spans="1:11" ht="12.75">
      <c r="A4" s="23" t="s">
        <v>38</v>
      </c>
      <c r="B4" s="23" t="s">
        <v>0</v>
      </c>
      <c r="C4" s="23" t="s">
        <v>28</v>
      </c>
      <c r="D4" s="23" t="s">
        <v>26</v>
      </c>
      <c r="E4" s="27">
        <v>110960142</v>
      </c>
      <c r="F4" s="23">
        <v>14</v>
      </c>
      <c r="G4" s="28">
        <f t="shared" si="0"/>
        <v>7739.965262276785</v>
      </c>
      <c r="H4" s="29">
        <f t="shared" si="1"/>
        <v>7.558559826442173</v>
      </c>
      <c r="I4" s="23" t="s">
        <v>39</v>
      </c>
      <c r="J4" s="30">
        <v>38892</v>
      </c>
      <c r="K4" s="13"/>
    </row>
    <row r="5" spans="1:11" ht="12.75">
      <c r="A5" s="23" t="s">
        <v>43</v>
      </c>
      <c r="B5" s="23" t="s">
        <v>0</v>
      </c>
      <c r="C5" s="23" t="s">
        <v>28</v>
      </c>
      <c r="D5" s="23" t="s">
        <v>26</v>
      </c>
      <c r="E5" s="27">
        <v>110960142</v>
      </c>
      <c r="F5" s="23">
        <v>45</v>
      </c>
      <c r="G5" s="28">
        <f t="shared" si="0"/>
        <v>2407.989192708333</v>
      </c>
      <c r="H5" s="29">
        <f t="shared" si="1"/>
        <v>2.3515519460042316</v>
      </c>
      <c r="I5" s="23" t="s">
        <v>15</v>
      </c>
      <c r="J5" s="30">
        <v>38756</v>
      </c>
      <c r="K5" s="13"/>
    </row>
    <row r="6" spans="1:11" ht="12.75">
      <c r="A6" s="23" t="s">
        <v>34</v>
      </c>
      <c r="B6" s="23" t="s">
        <v>0</v>
      </c>
      <c r="C6" s="23" t="s">
        <v>28</v>
      </c>
      <c r="D6" s="23" t="s">
        <v>26</v>
      </c>
      <c r="E6" s="27">
        <v>110960142</v>
      </c>
      <c r="F6" s="23">
        <v>207</v>
      </c>
      <c r="G6" s="28">
        <f t="shared" si="0"/>
        <v>523.4759114583334</v>
      </c>
      <c r="H6" s="29">
        <f t="shared" si="1"/>
        <v>0.5112069447835287</v>
      </c>
      <c r="I6" s="23" t="s">
        <v>15</v>
      </c>
      <c r="J6" s="30">
        <v>38345</v>
      </c>
      <c r="K6" s="13"/>
    </row>
    <row r="7" spans="1:11" ht="12.75">
      <c r="A7" s="23" t="s">
        <v>44</v>
      </c>
      <c r="B7" s="23" t="s">
        <v>0</v>
      </c>
      <c r="C7" s="23" t="s">
        <v>28</v>
      </c>
      <c r="D7" s="23" t="s">
        <v>26</v>
      </c>
      <c r="E7" s="27">
        <v>110960142</v>
      </c>
      <c r="F7" s="23">
        <v>149</v>
      </c>
      <c r="G7" s="28">
        <f t="shared" si="0"/>
        <v>727.2450582005033</v>
      </c>
      <c r="H7" s="29">
        <f t="shared" si="1"/>
        <v>0.710200252148929</v>
      </c>
      <c r="I7" s="23" t="s">
        <v>15</v>
      </c>
      <c r="J7" s="30">
        <v>37971</v>
      </c>
      <c r="K7" s="13"/>
    </row>
    <row r="8" spans="1:11" ht="12.75">
      <c r="A8" s="23" t="s">
        <v>44</v>
      </c>
      <c r="B8" s="23" t="s">
        <v>0</v>
      </c>
      <c r="C8" s="23" t="s">
        <v>28</v>
      </c>
      <c r="D8" s="23" t="s">
        <v>26</v>
      </c>
      <c r="E8" s="27">
        <v>110960142</v>
      </c>
      <c r="F8" s="23">
        <v>53</v>
      </c>
      <c r="G8" s="28">
        <f t="shared" si="0"/>
        <v>2044.519125884434</v>
      </c>
      <c r="H8" s="29">
        <f t="shared" si="1"/>
        <v>1.9966007088715176</v>
      </c>
      <c r="I8" s="23" t="s">
        <v>20</v>
      </c>
      <c r="J8" s="30">
        <v>37972</v>
      </c>
      <c r="K8" s="13"/>
    </row>
    <row r="9" spans="1:11" ht="12.75">
      <c r="A9" s="23" t="s">
        <v>44</v>
      </c>
      <c r="B9" s="23" t="s">
        <v>0</v>
      </c>
      <c r="C9" s="23" t="s">
        <v>28</v>
      </c>
      <c r="D9" s="23" t="s">
        <v>26</v>
      </c>
      <c r="E9" s="27">
        <v>110960142</v>
      </c>
      <c r="F9" s="23">
        <v>41</v>
      </c>
      <c r="G9" s="28">
        <f t="shared" si="0"/>
        <v>2642.9149676067073</v>
      </c>
      <c r="H9" s="29">
        <f t="shared" si="1"/>
        <v>2.580971648053425</v>
      </c>
      <c r="I9" s="23" t="s">
        <v>31</v>
      </c>
      <c r="J9" s="30">
        <v>37996</v>
      </c>
      <c r="K9" s="13"/>
    </row>
    <row r="10" spans="1:11" ht="12.75">
      <c r="A10" s="23" t="s">
        <v>36</v>
      </c>
      <c r="B10" s="23" t="s">
        <v>0</v>
      </c>
      <c r="C10" s="23" t="s">
        <v>28</v>
      </c>
      <c r="D10" s="23" t="s">
        <v>26</v>
      </c>
      <c r="E10" s="27">
        <v>110960142</v>
      </c>
      <c r="F10" s="23">
        <v>32</v>
      </c>
      <c r="G10" s="28">
        <f t="shared" si="0"/>
        <v>3386.2348022460938</v>
      </c>
      <c r="H10" s="29">
        <f t="shared" si="1"/>
        <v>3.306869924068451</v>
      </c>
      <c r="I10" s="23" t="s">
        <v>15</v>
      </c>
      <c r="J10" s="30">
        <v>38887</v>
      </c>
      <c r="K10" s="13"/>
    </row>
    <row r="11" spans="1:11" ht="12.75">
      <c r="A11" s="31"/>
      <c r="B11" s="31"/>
      <c r="C11" s="31"/>
      <c r="D11" s="31"/>
      <c r="E11" s="32"/>
      <c r="F11" s="31"/>
      <c r="G11" s="33"/>
      <c r="H11" s="34"/>
      <c r="I11" s="31"/>
      <c r="J11" s="35"/>
      <c r="K11" s="13"/>
    </row>
    <row r="12" spans="1:11" ht="12.75">
      <c r="A12" s="31"/>
      <c r="B12" s="31"/>
      <c r="C12" s="31"/>
      <c r="D12" s="31"/>
      <c r="E12" s="32"/>
      <c r="F12" s="31"/>
      <c r="G12" s="33"/>
      <c r="H12" s="34"/>
      <c r="I12" s="31"/>
      <c r="J12" s="35"/>
      <c r="K12" s="13"/>
    </row>
    <row r="13" spans="1:11" ht="12.75">
      <c r="A13" s="13"/>
      <c r="B13" s="13"/>
      <c r="C13" s="13"/>
      <c r="D13" s="13"/>
      <c r="E13" s="14"/>
      <c r="F13" s="13"/>
      <c r="G13" s="15"/>
      <c r="H13" s="16"/>
      <c r="I13" s="13"/>
      <c r="J13" s="17"/>
      <c r="K13" s="13"/>
    </row>
    <row r="14" spans="1:11" ht="12.75">
      <c r="A14" s="23" t="s">
        <v>21</v>
      </c>
      <c r="B14" s="23" t="s">
        <v>41</v>
      </c>
      <c r="C14" s="23" t="s">
        <v>9</v>
      </c>
      <c r="D14" s="23" t="s">
        <v>27</v>
      </c>
      <c r="E14" s="24" t="s">
        <v>10</v>
      </c>
      <c r="F14" s="24" t="s">
        <v>11</v>
      </c>
      <c r="G14" s="24" t="s">
        <v>3</v>
      </c>
      <c r="H14" s="25" t="s">
        <v>4</v>
      </c>
      <c r="I14" s="24" t="s">
        <v>5</v>
      </c>
      <c r="J14" s="26" t="s">
        <v>8</v>
      </c>
      <c r="K14" s="13"/>
    </row>
    <row r="15" spans="1:11" ht="12.75">
      <c r="A15" s="23" t="s">
        <v>42</v>
      </c>
      <c r="B15" s="23" t="s">
        <v>0</v>
      </c>
      <c r="C15" s="23" t="s">
        <v>29</v>
      </c>
      <c r="D15" s="23" t="s">
        <v>1</v>
      </c>
      <c r="E15" s="27">
        <v>2249752</v>
      </c>
      <c r="F15" s="23">
        <v>44</v>
      </c>
      <c r="G15" s="28">
        <f aca="true" t="shared" si="2" ref="G15:G22">E15/F15/1024</f>
        <v>49.93235085227273</v>
      </c>
      <c r="H15" s="29">
        <f aca="true" t="shared" si="3" ref="H15:H22">G15/1024</f>
        <v>0.048762061379172585</v>
      </c>
      <c r="I15" s="23" t="s">
        <v>2</v>
      </c>
      <c r="J15" s="30">
        <v>38317</v>
      </c>
      <c r="K15" s="13"/>
    </row>
    <row r="16" spans="1:11" ht="12.75">
      <c r="A16" s="23" t="s">
        <v>38</v>
      </c>
      <c r="B16" s="23" t="s">
        <v>0</v>
      </c>
      <c r="C16" s="23" t="s">
        <v>29</v>
      </c>
      <c r="D16" s="23" t="s">
        <v>1</v>
      </c>
      <c r="E16" s="27">
        <v>2249752</v>
      </c>
      <c r="F16" s="23">
        <v>115</v>
      </c>
      <c r="G16" s="28">
        <f t="shared" si="2"/>
        <v>19.104551630434784</v>
      </c>
      <c r="H16" s="29">
        <f t="shared" si="3"/>
        <v>0.01865678870159647</v>
      </c>
      <c r="I16" s="23" t="s">
        <v>39</v>
      </c>
      <c r="J16" s="30">
        <v>38892</v>
      </c>
      <c r="K16" s="13"/>
    </row>
    <row r="17" spans="1:11" ht="12.75">
      <c r="A17" s="23" t="s">
        <v>43</v>
      </c>
      <c r="B17" s="23" t="s">
        <v>0</v>
      </c>
      <c r="C17" s="23" t="s">
        <v>29</v>
      </c>
      <c r="D17" s="23" t="s">
        <v>1</v>
      </c>
      <c r="E17" s="27">
        <v>2249752</v>
      </c>
      <c r="F17" s="23">
        <v>66</v>
      </c>
      <c r="G17" s="28">
        <f t="shared" si="2"/>
        <v>33.28823390151515</v>
      </c>
      <c r="H17" s="29">
        <f t="shared" si="3"/>
        <v>0.03250804091944839</v>
      </c>
      <c r="I17" s="23" t="s">
        <v>15</v>
      </c>
      <c r="J17" s="30">
        <v>38756</v>
      </c>
      <c r="K17" s="13"/>
    </row>
    <row r="18" spans="1:11" ht="12.75">
      <c r="A18" s="23" t="s">
        <v>43</v>
      </c>
      <c r="B18" s="23" t="s">
        <v>0</v>
      </c>
      <c r="C18" s="23" t="s">
        <v>29</v>
      </c>
      <c r="D18" s="23" t="s">
        <v>1</v>
      </c>
      <c r="E18" s="27">
        <v>2249752</v>
      </c>
      <c r="F18" s="23">
        <v>23</v>
      </c>
      <c r="G18" s="28">
        <f t="shared" si="2"/>
        <v>95.5227581521739</v>
      </c>
      <c r="H18" s="29">
        <f t="shared" si="3"/>
        <v>0.09328394350798233</v>
      </c>
      <c r="I18" s="23" t="s">
        <v>15</v>
      </c>
      <c r="J18" s="30">
        <v>38892</v>
      </c>
      <c r="K18" s="13"/>
    </row>
    <row r="19" spans="1:11" ht="12.75">
      <c r="A19" s="23" t="s">
        <v>44</v>
      </c>
      <c r="B19" s="23" t="s">
        <v>0</v>
      </c>
      <c r="C19" s="23" t="s">
        <v>29</v>
      </c>
      <c r="D19" s="23" t="s">
        <v>1</v>
      </c>
      <c r="E19" s="27">
        <v>2249752</v>
      </c>
      <c r="F19" s="23">
        <v>83</v>
      </c>
      <c r="G19" s="28">
        <f t="shared" si="2"/>
        <v>26.470161897590362</v>
      </c>
      <c r="H19" s="29">
        <f t="shared" si="3"/>
        <v>0.025849767478115588</v>
      </c>
      <c r="I19" s="23" t="s">
        <v>2</v>
      </c>
      <c r="J19" s="30">
        <v>37972</v>
      </c>
      <c r="K19" s="13"/>
    </row>
    <row r="20" spans="1:11" ht="12.75">
      <c r="A20" s="23" t="s">
        <v>44</v>
      </c>
      <c r="B20" s="23" t="s">
        <v>0</v>
      </c>
      <c r="C20" s="23" t="s">
        <v>29</v>
      </c>
      <c r="D20" s="23" t="s">
        <v>1</v>
      </c>
      <c r="E20" s="27">
        <v>2249752</v>
      </c>
      <c r="F20" s="23">
        <v>10</v>
      </c>
      <c r="G20" s="28">
        <f t="shared" si="2"/>
        <v>219.70234375</v>
      </c>
      <c r="H20" s="29">
        <f t="shared" si="3"/>
        <v>0.21455307006835939</v>
      </c>
      <c r="I20" s="23" t="s">
        <v>20</v>
      </c>
      <c r="J20" s="30">
        <v>37972</v>
      </c>
      <c r="K20" s="13"/>
    </row>
    <row r="21" spans="1:11" ht="12.75">
      <c r="A21" s="23" t="s">
        <v>44</v>
      </c>
      <c r="B21" s="23" t="s">
        <v>0</v>
      </c>
      <c r="C21" s="23" t="s">
        <v>29</v>
      </c>
      <c r="D21" s="23" t="s">
        <v>1</v>
      </c>
      <c r="E21" s="27">
        <v>2249752</v>
      </c>
      <c r="F21" s="23">
        <v>57</v>
      </c>
      <c r="G21" s="28">
        <f t="shared" si="2"/>
        <v>38.544270833333336</v>
      </c>
      <c r="H21" s="29">
        <f t="shared" si="3"/>
        <v>0.037640889485677086</v>
      </c>
      <c r="I21" s="23" t="s">
        <v>31</v>
      </c>
      <c r="J21" s="30">
        <v>38892</v>
      </c>
      <c r="K21" s="13"/>
    </row>
    <row r="22" spans="1:11" ht="12.75">
      <c r="A22" s="23" t="s">
        <v>36</v>
      </c>
      <c r="B22" s="23" t="s">
        <v>0</v>
      </c>
      <c r="C22" s="23" t="s">
        <v>29</v>
      </c>
      <c r="D22" s="23" t="s">
        <v>1</v>
      </c>
      <c r="E22" s="27">
        <v>2249752</v>
      </c>
      <c r="F22" s="23">
        <v>29</v>
      </c>
      <c r="G22" s="28">
        <f t="shared" si="2"/>
        <v>75.75942887931035</v>
      </c>
      <c r="H22" s="29">
        <f t="shared" si="3"/>
        <v>0.07398381726495151</v>
      </c>
      <c r="I22" s="23" t="s">
        <v>15</v>
      </c>
      <c r="J22" s="30">
        <v>38887</v>
      </c>
      <c r="K22" s="13"/>
    </row>
    <row r="23" spans="1:11" ht="12.75">
      <c r="A23" s="13"/>
      <c r="B23" s="13"/>
      <c r="C23" s="13"/>
      <c r="D23" s="13"/>
      <c r="E23" s="13"/>
      <c r="F23" s="13"/>
      <c r="G23" s="13"/>
      <c r="H23" s="13"/>
      <c r="I23" s="13"/>
      <c r="J23" s="13"/>
      <c r="K23" s="13"/>
    </row>
    <row r="24" spans="1:11" ht="12.75">
      <c r="A24" s="13"/>
      <c r="B24" s="13"/>
      <c r="C24" s="13"/>
      <c r="D24" s="13"/>
      <c r="E24" s="13"/>
      <c r="F24" s="13"/>
      <c r="G24" s="13"/>
      <c r="H24" s="13"/>
      <c r="I24" s="13"/>
      <c r="J24" s="13"/>
      <c r="K24" s="13"/>
    </row>
    <row r="25" spans="1:11" ht="12.75">
      <c r="A25" s="13"/>
      <c r="B25" s="13"/>
      <c r="C25" s="13"/>
      <c r="D25" s="13"/>
      <c r="E25" s="13"/>
      <c r="F25" s="13"/>
      <c r="G25" s="13"/>
      <c r="H25" s="13"/>
      <c r="I25" s="13"/>
      <c r="J25" s="13"/>
      <c r="K25" s="13"/>
    </row>
    <row r="26" spans="1:11" ht="12.75">
      <c r="A26" s="13"/>
      <c r="B26" s="13"/>
      <c r="C26" s="13"/>
      <c r="D26" s="13"/>
      <c r="E26" s="13"/>
      <c r="F26" s="13"/>
      <c r="G26" s="13"/>
      <c r="H26" s="13"/>
      <c r="I26" s="13"/>
      <c r="J26" s="13"/>
      <c r="K26" s="13"/>
    </row>
  </sheetData>
  <autoFilter ref="A1:J10"/>
  <printOptions/>
  <pageMargins left="0.75" right="0.75" top="1" bottom="1" header="0.4921259845" footer="0.492125984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G70"/>
  <sheetViews>
    <sheetView tabSelected="1" zoomScale="85" zoomScaleNormal="85" workbookViewId="0" topLeftCell="A1">
      <pane ySplit="8" topLeftCell="BM36" activePane="bottomLeft" state="frozen"/>
      <selection pane="topLeft" activeCell="A1" sqref="A1"/>
      <selection pane="bottomLeft" activeCell="AE15" sqref="AE15:AG17"/>
    </sheetView>
  </sheetViews>
  <sheetFormatPr defaultColWidth="11.421875" defaultRowHeight="12.75"/>
  <cols>
    <col min="1" max="1" width="7.140625" style="0" bestFit="1" customWidth="1"/>
    <col min="2" max="2" width="13.57421875" style="0" bestFit="1" customWidth="1"/>
    <col min="3" max="3" width="8.00390625" style="0" bestFit="1" customWidth="1"/>
    <col min="4" max="4" width="29.8515625" style="0" bestFit="1" customWidth="1"/>
    <col min="5" max="5" width="9.28125" style="1" bestFit="1" customWidth="1"/>
    <col min="6" max="6" width="20.57421875" style="0" bestFit="1" customWidth="1"/>
    <col min="7" max="7" width="16.57421875" style="0" customWidth="1"/>
    <col min="8" max="8" width="10.7109375" style="0" bestFit="1" customWidth="1"/>
    <col min="9" max="18" width="6.7109375" style="0" customWidth="1"/>
    <col min="19" max="19" width="7.8515625" style="0" customWidth="1"/>
    <col min="20" max="22" width="6.7109375" style="0" customWidth="1"/>
    <col min="23" max="23" width="7.57421875" style="0" customWidth="1"/>
    <col min="24" max="24" width="6.7109375" style="0" customWidth="1"/>
    <col min="25" max="25" width="8.00390625" style="0" bestFit="1" customWidth="1"/>
    <col min="26" max="26" width="8.140625" style="4" bestFit="1" customWidth="1"/>
    <col min="27" max="27" width="8.00390625" style="0" bestFit="1" customWidth="1"/>
    <col min="28" max="28" width="8.140625" style="4" bestFit="1" customWidth="1"/>
    <col min="29" max="29" width="8.00390625" style="0" bestFit="1" customWidth="1"/>
    <col min="30" max="30" width="8.7109375" style="0" customWidth="1"/>
    <col min="32" max="32" width="12.7109375" style="0" bestFit="1" customWidth="1"/>
  </cols>
  <sheetData>
    <row r="1" ht="12.75">
      <c r="A1" s="82" t="s">
        <v>125</v>
      </c>
    </row>
    <row r="2" spans="1:28" ht="12.75">
      <c r="A2" s="19" t="s">
        <v>114</v>
      </c>
      <c r="B2" s="19"/>
      <c r="C2" s="19"/>
      <c r="D2" s="19"/>
      <c r="E2" s="103"/>
      <c r="F2" s="19"/>
      <c r="G2" s="19"/>
      <c r="H2" s="19"/>
      <c r="I2" s="19"/>
      <c r="J2" s="19"/>
      <c r="K2" s="19"/>
      <c r="L2" s="19"/>
      <c r="M2" s="19"/>
      <c r="N2" s="19"/>
      <c r="O2" s="19"/>
      <c r="P2" s="19"/>
      <c r="Q2" s="19"/>
      <c r="R2" s="19"/>
      <c r="S2" s="19"/>
      <c r="T2" s="19"/>
      <c r="U2" s="19"/>
      <c r="V2" s="19"/>
      <c r="W2" s="19"/>
      <c r="X2" s="19"/>
      <c r="Y2" s="19"/>
      <c r="Z2" s="13"/>
      <c r="AA2" s="13"/>
      <c r="AB2" s="13"/>
    </row>
    <row r="3" spans="1:28" ht="12.75">
      <c r="A3" s="19" t="s">
        <v>113</v>
      </c>
      <c r="B3" s="19"/>
      <c r="C3" s="19"/>
      <c r="D3" s="19"/>
      <c r="E3" s="103"/>
      <c r="F3" s="19"/>
      <c r="G3" s="19"/>
      <c r="H3" s="19"/>
      <c r="I3" s="19"/>
      <c r="J3" s="19"/>
      <c r="K3" s="19"/>
      <c r="L3" s="19"/>
      <c r="M3" s="19"/>
      <c r="N3" s="19"/>
      <c r="O3" s="19"/>
      <c r="P3" s="19"/>
      <c r="Q3" s="19"/>
      <c r="R3" s="19"/>
      <c r="S3" s="19"/>
      <c r="T3" s="19"/>
      <c r="U3" s="19"/>
      <c r="V3" s="19"/>
      <c r="W3" s="19"/>
      <c r="X3" s="19"/>
      <c r="Y3" s="19"/>
      <c r="Z3" s="13"/>
      <c r="AA3" s="13"/>
      <c r="AB3" s="13"/>
    </row>
    <row r="4" spans="1:28" ht="12.75">
      <c r="A4" s="19" t="s">
        <v>74</v>
      </c>
      <c r="B4" s="19"/>
      <c r="C4" s="19"/>
      <c r="D4" s="19"/>
      <c r="E4" s="103"/>
      <c r="F4" s="19"/>
      <c r="G4" s="19"/>
      <c r="H4" s="19"/>
      <c r="I4" s="19"/>
      <c r="J4" s="19"/>
      <c r="K4" s="19"/>
      <c r="L4" s="19"/>
      <c r="M4" s="19"/>
      <c r="N4" s="19"/>
      <c r="O4" s="19"/>
      <c r="P4" s="19"/>
      <c r="Q4" s="19"/>
      <c r="R4" s="19"/>
      <c r="S4" s="19"/>
      <c r="T4" s="19"/>
      <c r="U4" s="19"/>
      <c r="V4" s="19"/>
      <c r="W4" s="19"/>
      <c r="X4" s="19"/>
      <c r="Y4" s="19"/>
      <c r="Z4" s="13"/>
      <c r="AA4" s="13"/>
      <c r="AB4" s="13"/>
    </row>
    <row r="5" spans="1:28" ht="12.75">
      <c r="A5" t="s">
        <v>142</v>
      </c>
      <c r="Z5"/>
      <c r="AB5"/>
    </row>
    <row r="6" spans="1:28" ht="12.75">
      <c r="A6" s="77" t="s">
        <v>161</v>
      </c>
      <c r="B6" s="77"/>
      <c r="C6" s="77"/>
      <c r="D6" s="77"/>
      <c r="E6" s="104"/>
      <c r="F6" s="77"/>
      <c r="G6" s="77"/>
      <c r="H6" s="77"/>
      <c r="I6" s="77"/>
      <c r="J6" s="77"/>
      <c r="K6" s="77"/>
      <c r="L6" s="77"/>
      <c r="M6" s="77"/>
      <c r="N6" s="77"/>
      <c r="O6" s="77"/>
      <c r="P6" s="77"/>
      <c r="Q6" s="77"/>
      <c r="R6" s="77"/>
      <c r="S6" s="77"/>
      <c r="T6" s="77"/>
      <c r="U6" s="77"/>
      <c r="V6" s="77"/>
      <c r="W6" s="77"/>
      <c r="X6" s="77"/>
      <c r="Y6" s="77"/>
      <c r="Z6" s="77"/>
      <c r="AA6" s="77"/>
      <c r="AB6" s="77"/>
    </row>
    <row r="7" ht="12.75"/>
    <row r="8" spans="1:33" s="36" customFormat="1" ht="51">
      <c r="A8" s="76" t="s">
        <v>147</v>
      </c>
      <c r="B8" s="48" t="s">
        <v>75</v>
      </c>
      <c r="C8" s="48"/>
      <c r="D8" s="48" t="s">
        <v>76</v>
      </c>
      <c r="E8" s="105" t="s">
        <v>86</v>
      </c>
      <c r="F8" s="24" t="s">
        <v>5</v>
      </c>
      <c r="G8" s="84" t="s">
        <v>164</v>
      </c>
      <c r="H8" s="49" t="s">
        <v>71</v>
      </c>
      <c r="I8" s="39" t="s">
        <v>48</v>
      </c>
      <c r="J8" s="39" t="s">
        <v>49</v>
      </c>
      <c r="K8" s="39" t="s">
        <v>182</v>
      </c>
      <c r="L8" s="39" t="s">
        <v>181</v>
      </c>
      <c r="M8" s="39" t="s">
        <v>50</v>
      </c>
      <c r="N8" s="39" t="s">
        <v>51</v>
      </c>
      <c r="O8" s="39" t="s">
        <v>184</v>
      </c>
      <c r="P8" s="39" t="s">
        <v>183</v>
      </c>
      <c r="Q8" s="39" t="s">
        <v>52</v>
      </c>
      <c r="R8" s="39" t="s">
        <v>53</v>
      </c>
      <c r="S8" s="39" t="s">
        <v>186</v>
      </c>
      <c r="T8" s="39" t="s">
        <v>185</v>
      </c>
      <c r="U8" s="39" t="s">
        <v>54</v>
      </c>
      <c r="V8" s="39" t="s">
        <v>55</v>
      </c>
      <c r="W8" s="39" t="s">
        <v>188</v>
      </c>
      <c r="X8" s="39" t="s">
        <v>187</v>
      </c>
      <c r="Y8" s="39" t="s">
        <v>56</v>
      </c>
      <c r="Z8" s="39" t="s">
        <v>57</v>
      </c>
      <c r="AA8" s="39" t="s">
        <v>120</v>
      </c>
      <c r="AB8" s="39" t="s">
        <v>121</v>
      </c>
      <c r="AC8" s="39" t="s">
        <v>69</v>
      </c>
      <c r="AD8" s="45" t="s">
        <v>67</v>
      </c>
      <c r="AE8" s="40" t="s">
        <v>45</v>
      </c>
      <c r="AF8" s="45" t="s">
        <v>68</v>
      </c>
      <c r="AG8" s="49" t="s">
        <v>87</v>
      </c>
    </row>
    <row r="9" spans="1:33" ht="12.75">
      <c r="A9" s="40"/>
      <c r="B9" s="48" t="s">
        <v>77</v>
      </c>
      <c r="C9" s="48"/>
      <c r="D9" s="48" t="s">
        <v>78</v>
      </c>
      <c r="E9" s="92">
        <v>128</v>
      </c>
      <c r="F9" s="57" t="s">
        <v>31</v>
      </c>
      <c r="G9" s="57"/>
      <c r="H9" s="57"/>
      <c r="I9" s="57">
        <v>181</v>
      </c>
      <c r="J9" s="57">
        <v>4</v>
      </c>
      <c r="K9" s="57"/>
      <c r="L9" s="57"/>
      <c r="M9" s="57">
        <v>4523</v>
      </c>
      <c r="N9" s="57">
        <v>283</v>
      </c>
      <c r="O9" s="57"/>
      <c r="P9" s="57"/>
      <c r="Q9" s="57">
        <v>6797</v>
      </c>
      <c r="R9" s="57">
        <v>1301</v>
      </c>
      <c r="S9" s="57"/>
      <c r="T9" s="57"/>
      <c r="U9" s="57">
        <v>7066</v>
      </c>
      <c r="V9" s="57">
        <v>2048</v>
      </c>
      <c r="W9" s="57"/>
      <c r="X9" s="57"/>
      <c r="Y9" s="57">
        <v>7646</v>
      </c>
      <c r="Z9" s="57">
        <v>2185</v>
      </c>
      <c r="AA9" s="57"/>
      <c r="AB9" s="57"/>
      <c r="AC9" s="58" t="s">
        <v>19</v>
      </c>
      <c r="AD9" s="66">
        <v>38894</v>
      </c>
      <c r="AE9" s="57" t="s">
        <v>46</v>
      </c>
      <c r="AF9" s="59" t="s">
        <v>47</v>
      </c>
      <c r="AG9" s="50" t="s">
        <v>88</v>
      </c>
    </row>
    <row r="10" spans="1:33" ht="12.75">
      <c r="A10" s="40"/>
      <c r="B10" s="48" t="s">
        <v>79</v>
      </c>
      <c r="C10" s="48"/>
      <c r="D10" s="48" t="s">
        <v>80</v>
      </c>
      <c r="E10" s="92">
        <v>256</v>
      </c>
      <c r="F10" s="57" t="s">
        <v>66</v>
      </c>
      <c r="G10" s="57"/>
      <c r="H10" s="57"/>
      <c r="I10" s="57">
        <v>109</v>
      </c>
      <c r="J10" s="57">
        <v>12</v>
      </c>
      <c r="K10" s="57"/>
      <c r="L10" s="57"/>
      <c r="M10" s="57">
        <v>3667</v>
      </c>
      <c r="N10" s="57">
        <v>464</v>
      </c>
      <c r="O10" s="57"/>
      <c r="P10" s="57"/>
      <c r="Q10" s="57">
        <v>8226</v>
      </c>
      <c r="R10" s="57">
        <v>1847</v>
      </c>
      <c r="S10" s="57"/>
      <c r="T10" s="57"/>
      <c r="U10" s="57">
        <v>9489</v>
      </c>
      <c r="V10" s="57">
        <v>2253</v>
      </c>
      <c r="W10" s="57"/>
      <c r="X10" s="57"/>
      <c r="Y10" s="57">
        <v>9830</v>
      </c>
      <c r="Z10" s="57">
        <v>2185</v>
      </c>
      <c r="AA10" s="57"/>
      <c r="AB10" s="57"/>
      <c r="AC10" s="58" t="s">
        <v>37</v>
      </c>
      <c r="AD10" s="66">
        <v>39081</v>
      </c>
      <c r="AE10" s="57" t="s">
        <v>65</v>
      </c>
      <c r="AF10" s="60" t="s">
        <v>64</v>
      </c>
      <c r="AG10" s="50" t="s">
        <v>88</v>
      </c>
    </row>
    <row r="11" spans="1:33" ht="12.75">
      <c r="A11" s="40"/>
      <c r="B11" s="48" t="s">
        <v>79</v>
      </c>
      <c r="C11" s="48"/>
      <c r="D11" s="48" t="s">
        <v>80</v>
      </c>
      <c r="E11" s="92">
        <v>256</v>
      </c>
      <c r="F11" s="57" t="s">
        <v>66</v>
      </c>
      <c r="G11" s="57"/>
      <c r="H11" s="57"/>
      <c r="I11" s="57">
        <v>195</v>
      </c>
      <c r="J11" s="57">
        <v>14</v>
      </c>
      <c r="K11" s="57"/>
      <c r="L11" s="57"/>
      <c r="M11" s="57">
        <v>5539</v>
      </c>
      <c r="N11" s="57">
        <v>450</v>
      </c>
      <c r="O11" s="57"/>
      <c r="P11" s="57"/>
      <c r="Q11" s="57">
        <v>9284</v>
      </c>
      <c r="R11" s="57">
        <v>1997</v>
      </c>
      <c r="S11" s="57"/>
      <c r="T11" s="57"/>
      <c r="U11" s="57">
        <v>10035</v>
      </c>
      <c r="V11" s="57">
        <v>2355</v>
      </c>
      <c r="W11" s="57"/>
      <c r="X11" s="57"/>
      <c r="Y11" s="57">
        <v>9830</v>
      </c>
      <c r="Z11" s="57">
        <v>2185</v>
      </c>
      <c r="AA11" s="57"/>
      <c r="AB11" s="57"/>
      <c r="AC11" s="58" t="s">
        <v>19</v>
      </c>
      <c r="AD11" s="66">
        <v>38894</v>
      </c>
      <c r="AE11" s="57" t="s">
        <v>46</v>
      </c>
      <c r="AF11" s="59" t="s">
        <v>47</v>
      </c>
      <c r="AG11" s="50" t="s">
        <v>88</v>
      </c>
    </row>
    <row r="12" spans="1:33" ht="12.75">
      <c r="A12" s="40"/>
      <c r="B12" s="57" t="s">
        <v>84</v>
      </c>
      <c r="C12" s="57"/>
      <c r="D12" s="57" t="s">
        <v>85</v>
      </c>
      <c r="E12" s="92">
        <v>512</v>
      </c>
      <c r="F12" s="23"/>
      <c r="G12" s="23"/>
      <c r="H12" s="23"/>
      <c r="I12" s="23">
        <v>104</v>
      </c>
      <c r="J12" s="23">
        <v>15</v>
      </c>
      <c r="K12" s="23"/>
      <c r="L12" s="23"/>
      <c r="M12" s="23">
        <v>4127</v>
      </c>
      <c r="N12" s="23">
        <v>993</v>
      </c>
      <c r="O12" s="23"/>
      <c r="P12" s="23"/>
      <c r="Q12" s="23">
        <v>8021</v>
      </c>
      <c r="R12" s="23">
        <v>3789</v>
      </c>
      <c r="S12" s="23"/>
      <c r="T12" s="23"/>
      <c r="U12" s="23">
        <v>9250</v>
      </c>
      <c r="V12" s="23">
        <v>5598</v>
      </c>
      <c r="W12" s="23"/>
      <c r="X12" s="23"/>
      <c r="Y12" s="23">
        <v>8738</v>
      </c>
      <c r="Z12" s="23">
        <v>6554</v>
      </c>
      <c r="AA12" s="23"/>
      <c r="AB12" s="23"/>
      <c r="AC12" s="46" t="s">
        <v>37</v>
      </c>
      <c r="AD12" s="64">
        <v>39081</v>
      </c>
      <c r="AE12" s="23" t="s">
        <v>59</v>
      </c>
      <c r="AF12" s="43" t="s">
        <v>64</v>
      </c>
      <c r="AG12" s="50" t="s">
        <v>88</v>
      </c>
    </row>
    <row r="13" spans="1:33" ht="12.75">
      <c r="A13" s="40"/>
      <c r="B13" s="57" t="s">
        <v>84</v>
      </c>
      <c r="C13" s="57"/>
      <c r="D13" s="57" t="s">
        <v>85</v>
      </c>
      <c r="E13" s="92">
        <v>512</v>
      </c>
      <c r="F13" s="23"/>
      <c r="G13" s="23"/>
      <c r="H13" s="23"/>
      <c r="I13" s="86">
        <f>1802/16</f>
        <v>112.625</v>
      </c>
      <c r="J13" s="86">
        <f>245/16</f>
        <v>15.3125</v>
      </c>
      <c r="K13" s="28"/>
      <c r="L13" s="28"/>
      <c r="M13" s="23">
        <v>4043</v>
      </c>
      <c r="N13" s="23">
        <v>1037</v>
      </c>
      <c r="O13" s="28"/>
      <c r="P13" s="28"/>
      <c r="Q13" s="23">
        <v>8277</v>
      </c>
      <c r="R13" s="23">
        <v>4023</v>
      </c>
      <c r="S13" s="28"/>
      <c r="T13" s="28"/>
      <c r="U13" s="23">
        <v>9250</v>
      </c>
      <c r="V13" s="23">
        <v>5769</v>
      </c>
      <c r="W13" s="28"/>
      <c r="X13" s="28"/>
      <c r="Y13" s="23">
        <v>9830</v>
      </c>
      <c r="Z13" s="23">
        <v>6554</v>
      </c>
      <c r="AA13" s="23"/>
      <c r="AB13" s="23"/>
      <c r="AC13" s="46" t="s">
        <v>37</v>
      </c>
      <c r="AD13" s="64">
        <v>39081</v>
      </c>
      <c r="AE13" s="23" t="s">
        <v>59</v>
      </c>
      <c r="AF13" s="41" t="s">
        <v>60</v>
      </c>
      <c r="AG13" s="50" t="s">
        <v>88</v>
      </c>
    </row>
    <row r="14" spans="1:33" ht="12.75">
      <c r="A14" s="40"/>
      <c r="B14" s="57" t="s">
        <v>81</v>
      </c>
      <c r="C14" s="57"/>
      <c r="D14" s="57" t="s">
        <v>82</v>
      </c>
      <c r="E14" s="92">
        <v>512</v>
      </c>
      <c r="F14" s="40"/>
      <c r="G14" s="40"/>
      <c r="H14" s="40"/>
      <c r="I14" s="23">
        <v>216</v>
      </c>
      <c r="J14" s="23">
        <v>6</v>
      </c>
      <c r="K14" s="23"/>
      <c r="L14" s="23"/>
      <c r="M14" s="23">
        <v>7143</v>
      </c>
      <c r="N14" s="23">
        <v>469</v>
      </c>
      <c r="O14" s="23"/>
      <c r="P14" s="23"/>
      <c r="Q14" s="23">
        <v>12753</v>
      </c>
      <c r="R14" s="23">
        <v>2150</v>
      </c>
      <c r="S14" s="23"/>
      <c r="T14" s="23"/>
      <c r="U14" s="23">
        <v>14404</v>
      </c>
      <c r="V14" s="23">
        <v>2662</v>
      </c>
      <c r="W14" s="23"/>
      <c r="X14" s="23"/>
      <c r="Y14" s="23">
        <v>14199</v>
      </c>
      <c r="Z14" s="23">
        <v>3277</v>
      </c>
      <c r="AA14" s="23"/>
      <c r="AB14" s="23"/>
      <c r="AC14" s="46" t="s">
        <v>19</v>
      </c>
      <c r="AD14" s="64">
        <v>38894</v>
      </c>
      <c r="AE14" s="23" t="s">
        <v>46</v>
      </c>
      <c r="AF14" s="42" t="s">
        <v>47</v>
      </c>
      <c r="AG14" s="50" t="s">
        <v>88</v>
      </c>
    </row>
    <row r="15" spans="1:33" ht="12.75">
      <c r="A15" s="40"/>
      <c r="B15" s="71" t="s">
        <v>166</v>
      </c>
      <c r="C15" s="71"/>
      <c r="D15" s="71" t="s">
        <v>167</v>
      </c>
      <c r="E15" s="92">
        <v>2000</v>
      </c>
      <c r="F15" s="23"/>
      <c r="G15" s="23" t="s">
        <v>165</v>
      </c>
      <c r="H15" s="85"/>
      <c r="I15" s="23"/>
      <c r="J15" s="23"/>
      <c r="K15" s="23"/>
      <c r="L15" s="23"/>
      <c r="M15" s="23"/>
      <c r="N15" s="23"/>
      <c r="O15" s="23"/>
      <c r="P15" s="23"/>
      <c r="Q15" s="23"/>
      <c r="R15" s="23"/>
      <c r="S15" s="23"/>
      <c r="T15" s="23"/>
      <c r="U15" s="23"/>
      <c r="V15" s="23"/>
      <c r="W15" s="23"/>
      <c r="X15" s="23"/>
      <c r="Y15" s="23"/>
      <c r="Z15" s="23"/>
      <c r="AA15" s="23"/>
      <c r="AB15" s="23"/>
      <c r="AC15" s="46"/>
      <c r="AD15" s="63"/>
      <c r="AE15" s="23"/>
      <c r="AF15" s="23"/>
      <c r="AG15" s="58"/>
    </row>
    <row r="16" spans="1:33" ht="12.75">
      <c r="A16" s="40"/>
      <c r="B16" s="71" t="s">
        <v>166</v>
      </c>
      <c r="C16" s="71"/>
      <c r="D16" s="71" t="s">
        <v>175</v>
      </c>
      <c r="E16" s="92">
        <v>2000</v>
      </c>
      <c r="F16" s="23"/>
      <c r="G16" s="23" t="s">
        <v>165</v>
      </c>
      <c r="H16" s="85"/>
      <c r="I16" s="23"/>
      <c r="J16" s="23"/>
      <c r="K16" s="23"/>
      <c r="L16" s="23"/>
      <c r="M16" s="23"/>
      <c r="N16" s="23"/>
      <c r="O16" s="23"/>
      <c r="P16" s="23"/>
      <c r="Q16" s="23"/>
      <c r="R16" s="23"/>
      <c r="S16" s="23"/>
      <c r="T16" s="23"/>
      <c r="U16" s="23"/>
      <c r="V16" s="23"/>
      <c r="W16" s="23"/>
      <c r="X16" s="23"/>
      <c r="Y16" s="23"/>
      <c r="Z16" s="23"/>
      <c r="AA16" s="23"/>
      <c r="AB16" s="23"/>
      <c r="AC16" s="46"/>
      <c r="AD16" s="63"/>
      <c r="AE16" s="23"/>
      <c r="AF16" s="23"/>
      <c r="AG16" s="58"/>
    </row>
    <row r="17" spans="1:33" ht="12.75">
      <c r="A17" s="40"/>
      <c r="B17" s="71" t="s">
        <v>174</v>
      </c>
      <c r="C17" s="71"/>
      <c r="D17" s="71" t="s">
        <v>176</v>
      </c>
      <c r="E17" s="92">
        <v>2000</v>
      </c>
      <c r="F17" s="23" t="s">
        <v>178</v>
      </c>
      <c r="G17" s="23" t="s">
        <v>165</v>
      </c>
      <c r="H17" s="85"/>
      <c r="I17" s="23"/>
      <c r="J17" s="23"/>
      <c r="K17" s="23"/>
      <c r="L17" s="23"/>
      <c r="M17" s="23"/>
      <c r="N17" s="23"/>
      <c r="O17" s="23"/>
      <c r="P17" s="23"/>
      <c r="Q17" s="23"/>
      <c r="R17" s="23"/>
      <c r="S17" s="23"/>
      <c r="T17" s="23"/>
      <c r="U17" s="23"/>
      <c r="V17" s="23"/>
      <c r="W17" s="23"/>
      <c r="X17" s="23"/>
      <c r="Y17" s="23"/>
      <c r="Z17" s="23"/>
      <c r="AA17" s="23"/>
      <c r="AB17" s="23"/>
      <c r="AC17" s="46"/>
      <c r="AD17" s="63"/>
      <c r="AE17" s="23"/>
      <c r="AF17" s="23"/>
      <c r="AG17" s="58"/>
    </row>
    <row r="18" spans="1:33" ht="12.75">
      <c r="A18" s="40"/>
      <c r="B18" s="40" t="s">
        <v>83</v>
      </c>
      <c r="C18" s="40"/>
      <c r="D18" s="40" t="s">
        <v>146</v>
      </c>
      <c r="E18" s="106">
        <v>2048</v>
      </c>
      <c r="F18" s="23" t="s">
        <v>39</v>
      </c>
      <c r="G18" s="23"/>
      <c r="H18" s="23"/>
      <c r="I18" s="88">
        <f>5102/64</f>
        <v>79.71875</v>
      </c>
      <c r="J18" s="88">
        <f>120/64</f>
        <v>1.875</v>
      </c>
      <c r="K18" s="89"/>
      <c r="L18" s="89"/>
      <c r="M18" s="89">
        <v>4592</v>
      </c>
      <c r="N18" s="89">
        <v>122</v>
      </c>
      <c r="O18" s="89"/>
      <c r="P18" s="89"/>
      <c r="Q18" s="89">
        <v>12821</v>
      </c>
      <c r="R18" s="89">
        <v>887</v>
      </c>
      <c r="S18" s="89"/>
      <c r="T18" s="89"/>
      <c r="U18" s="89">
        <v>17988</v>
      </c>
      <c r="V18" s="89">
        <v>2765</v>
      </c>
      <c r="W18" s="89"/>
      <c r="X18" s="89"/>
      <c r="Y18" s="89">
        <v>17476</v>
      </c>
      <c r="Z18" s="89">
        <v>4369</v>
      </c>
      <c r="AA18" s="89"/>
      <c r="AB18" s="89"/>
      <c r="AC18" s="47" t="s">
        <v>37</v>
      </c>
      <c r="AD18" s="64">
        <v>39081</v>
      </c>
      <c r="AE18" s="23" t="s">
        <v>59</v>
      </c>
      <c r="AF18" s="61" t="s">
        <v>60</v>
      </c>
      <c r="AG18" s="62" t="s">
        <v>88</v>
      </c>
    </row>
    <row r="19" spans="1:33" ht="12.75">
      <c r="A19" s="40"/>
      <c r="B19" s="48" t="s">
        <v>83</v>
      </c>
      <c r="C19" s="48"/>
      <c r="D19" s="48" t="s">
        <v>146</v>
      </c>
      <c r="E19" s="92">
        <v>2048</v>
      </c>
      <c r="F19" s="57" t="s">
        <v>39</v>
      </c>
      <c r="G19" s="57"/>
      <c r="H19" s="57" t="s">
        <v>70</v>
      </c>
      <c r="I19" s="90">
        <v>90</v>
      </c>
      <c r="J19" s="90">
        <f>120/64</f>
        <v>1.875</v>
      </c>
      <c r="K19" s="90"/>
      <c r="L19" s="90"/>
      <c r="M19" s="90">
        <v>3945</v>
      </c>
      <c r="N19" s="90">
        <v>121</v>
      </c>
      <c r="O19" s="90"/>
      <c r="P19" s="90"/>
      <c r="Q19" s="90">
        <v>13248</v>
      </c>
      <c r="R19" s="90">
        <v>875</v>
      </c>
      <c r="S19" s="90"/>
      <c r="T19" s="90"/>
      <c r="U19" s="90">
        <v>17203</v>
      </c>
      <c r="V19" s="90">
        <v>2662</v>
      </c>
      <c r="W19" s="90"/>
      <c r="X19" s="90"/>
      <c r="Y19" s="90">
        <v>17476</v>
      </c>
      <c r="Z19" s="90">
        <v>4369</v>
      </c>
      <c r="AA19" s="90"/>
      <c r="AB19" s="90"/>
      <c r="AC19" s="87" t="s">
        <v>37</v>
      </c>
      <c r="AD19" s="66">
        <v>39082</v>
      </c>
      <c r="AE19" s="57" t="s">
        <v>72</v>
      </c>
      <c r="AF19" s="60" t="s">
        <v>64</v>
      </c>
      <c r="AG19" s="50" t="s">
        <v>88</v>
      </c>
    </row>
    <row r="20" spans="1:33" ht="12.75">
      <c r="A20" s="40"/>
      <c r="B20" s="48" t="s">
        <v>83</v>
      </c>
      <c r="C20" s="48"/>
      <c r="D20" s="48" t="s">
        <v>146</v>
      </c>
      <c r="E20" s="92">
        <v>2048</v>
      </c>
      <c r="F20" s="48"/>
      <c r="G20" s="48"/>
      <c r="H20" s="48"/>
      <c r="I20" s="91">
        <v>94</v>
      </c>
      <c r="J20" s="91">
        <f>1963/1024</f>
        <v>1.9169921875</v>
      </c>
      <c r="K20" s="91"/>
      <c r="L20" s="91"/>
      <c r="M20" s="91">
        <v>4314</v>
      </c>
      <c r="N20" s="91">
        <v>122</v>
      </c>
      <c r="O20" s="91"/>
      <c r="P20" s="91"/>
      <c r="Q20" s="91">
        <v>13440</v>
      </c>
      <c r="R20" s="91">
        <v>870</v>
      </c>
      <c r="S20" s="91"/>
      <c r="T20" s="91"/>
      <c r="U20" s="91">
        <v>17306</v>
      </c>
      <c r="V20" s="91">
        <v>2423</v>
      </c>
      <c r="W20" s="91"/>
      <c r="X20" s="91"/>
      <c r="Y20" s="91">
        <v>17476</v>
      </c>
      <c r="Z20" s="91">
        <v>3277</v>
      </c>
      <c r="AA20" s="91"/>
      <c r="AB20" s="91"/>
      <c r="AC20" s="58" t="s">
        <v>37</v>
      </c>
      <c r="AD20" s="66">
        <v>38892</v>
      </c>
      <c r="AE20" s="57" t="s">
        <v>59</v>
      </c>
      <c r="AF20" s="59" t="s">
        <v>47</v>
      </c>
      <c r="AG20" s="50" t="s">
        <v>88</v>
      </c>
    </row>
    <row r="21" spans="1:33" ht="12.75">
      <c r="A21" s="40"/>
      <c r="B21" s="48" t="s">
        <v>83</v>
      </c>
      <c r="C21" s="48"/>
      <c r="D21" s="48" t="s">
        <v>146</v>
      </c>
      <c r="E21" s="92">
        <v>2048</v>
      </c>
      <c r="F21" s="48"/>
      <c r="G21" s="48"/>
      <c r="H21" s="48"/>
      <c r="I21" s="91">
        <v>104</v>
      </c>
      <c r="J21" s="91">
        <f>1963/1024</f>
        <v>1.9169921875</v>
      </c>
      <c r="K21" s="91"/>
      <c r="L21" s="91"/>
      <c r="M21" s="91">
        <v>4542</v>
      </c>
      <c r="N21" s="91">
        <v>116</v>
      </c>
      <c r="O21" s="91"/>
      <c r="P21" s="91"/>
      <c r="Q21" s="91">
        <v>13811</v>
      </c>
      <c r="R21" s="91">
        <v>900</v>
      </c>
      <c r="S21" s="91"/>
      <c r="T21" s="91"/>
      <c r="U21" s="91">
        <v>17579</v>
      </c>
      <c r="V21" s="91">
        <v>2765</v>
      </c>
      <c r="W21" s="91"/>
      <c r="X21" s="91"/>
      <c r="Y21" s="91">
        <v>17476</v>
      </c>
      <c r="Z21" s="91">
        <v>4369</v>
      </c>
      <c r="AA21" s="91"/>
      <c r="AB21" s="91"/>
      <c r="AC21" s="58" t="s">
        <v>14</v>
      </c>
      <c r="AD21" s="66">
        <v>38892</v>
      </c>
      <c r="AE21" s="57" t="s">
        <v>58</v>
      </c>
      <c r="AF21" s="59" t="s">
        <v>47</v>
      </c>
      <c r="AG21" s="50" t="s">
        <v>88</v>
      </c>
    </row>
    <row r="22" spans="1:33" ht="12.75">
      <c r="A22" s="40"/>
      <c r="B22" s="57" t="s">
        <v>83</v>
      </c>
      <c r="C22" s="57"/>
      <c r="D22" s="48" t="s">
        <v>146</v>
      </c>
      <c r="E22" s="92">
        <v>2048</v>
      </c>
      <c r="F22" s="57" t="s">
        <v>39</v>
      </c>
      <c r="G22" s="57"/>
      <c r="H22" s="57" t="s">
        <v>73</v>
      </c>
      <c r="I22" s="90">
        <v>107</v>
      </c>
      <c r="J22" s="90">
        <f>120/64</f>
        <v>1.875</v>
      </c>
      <c r="K22" s="90"/>
      <c r="L22" s="90"/>
      <c r="M22" s="90">
        <v>4542</v>
      </c>
      <c r="N22" s="90">
        <v>123</v>
      </c>
      <c r="O22" s="90"/>
      <c r="P22" s="90"/>
      <c r="Q22" s="90">
        <v>13090</v>
      </c>
      <c r="R22" s="90">
        <v>883</v>
      </c>
      <c r="S22" s="90"/>
      <c r="T22" s="90"/>
      <c r="U22" s="90">
        <v>17647</v>
      </c>
      <c r="V22" s="90">
        <v>2765</v>
      </c>
      <c r="W22" s="90"/>
      <c r="X22" s="90"/>
      <c r="Y22" s="90">
        <v>18569</v>
      </c>
      <c r="Z22" s="90">
        <v>4369</v>
      </c>
      <c r="AA22" s="90"/>
      <c r="AB22" s="90"/>
      <c r="AC22" s="87" t="s">
        <v>37</v>
      </c>
      <c r="AD22" s="66">
        <v>39083</v>
      </c>
      <c r="AE22" s="57" t="s">
        <v>72</v>
      </c>
      <c r="AF22" s="60" t="s">
        <v>64</v>
      </c>
      <c r="AG22" s="50" t="s">
        <v>88</v>
      </c>
    </row>
    <row r="23" spans="1:33" ht="12.75">
      <c r="A23" s="40"/>
      <c r="B23" s="57" t="s">
        <v>83</v>
      </c>
      <c r="C23" s="57"/>
      <c r="D23" s="48" t="s">
        <v>146</v>
      </c>
      <c r="E23" s="92">
        <v>2048</v>
      </c>
      <c r="F23" s="48"/>
      <c r="G23" s="48"/>
      <c r="H23" s="48"/>
      <c r="I23" s="91">
        <v>151</v>
      </c>
      <c r="J23" s="91">
        <f>1954/1024</f>
        <v>1.908203125</v>
      </c>
      <c r="K23" s="91"/>
      <c r="L23" s="91"/>
      <c r="M23" s="91">
        <v>6405</v>
      </c>
      <c r="N23" s="91">
        <v>122</v>
      </c>
      <c r="O23" s="91"/>
      <c r="P23" s="91"/>
      <c r="Q23" s="91">
        <v>12710</v>
      </c>
      <c r="R23" s="91">
        <v>896</v>
      </c>
      <c r="S23" s="91"/>
      <c r="T23" s="91"/>
      <c r="U23" s="91">
        <v>14575</v>
      </c>
      <c r="V23" s="91">
        <v>2765</v>
      </c>
      <c r="W23" s="91"/>
      <c r="X23" s="91"/>
      <c r="Y23" s="91">
        <v>14199</v>
      </c>
      <c r="Z23" s="91">
        <v>4369</v>
      </c>
      <c r="AA23" s="91"/>
      <c r="AB23" s="91"/>
      <c r="AC23" s="58" t="s">
        <v>19</v>
      </c>
      <c r="AD23" s="66">
        <v>38894</v>
      </c>
      <c r="AE23" s="57" t="s">
        <v>46</v>
      </c>
      <c r="AF23" s="59" t="s">
        <v>47</v>
      </c>
      <c r="AG23" s="50" t="s">
        <v>88</v>
      </c>
    </row>
    <row r="24" spans="1:33" ht="12.75">
      <c r="A24" s="40"/>
      <c r="B24" s="57" t="s">
        <v>94</v>
      </c>
      <c r="C24" s="57"/>
      <c r="D24" s="57" t="s">
        <v>95</v>
      </c>
      <c r="E24" s="92">
        <v>2048</v>
      </c>
      <c r="F24" s="48"/>
      <c r="G24" s="48"/>
      <c r="H24" s="48" t="s">
        <v>73</v>
      </c>
      <c r="I24" s="92">
        <v>142</v>
      </c>
      <c r="J24" s="92">
        <v>8</v>
      </c>
      <c r="K24" s="92"/>
      <c r="L24" s="92"/>
      <c r="M24" s="92">
        <v>5930</v>
      </c>
      <c r="N24" s="92">
        <v>723</v>
      </c>
      <c r="O24" s="92"/>
      <c r="P24" s="92"/>
      <c r="Q24" s="92">
        <v>10884</v>
      </c>
      <c r="R24" s="92">
        <v>2479</v>
      </c>
      <c r="S24" s="92"/>
      <c r="T24" s="92"/>
      <c r="U24" s="92">
        <v>11537</v>
      </c>
      <c r="V24" s="92">
        <v>2833</v>
      </c>
      <c r="W24" s="92"/>
      <c r="X24" s="92"/>
      <c r="Y24" s="92">
        <v>10923</v>
      </c>
      <c r="Z24" s="92">
        <v>3277</v>
      </c>
      <c r="AA24" s="91"/>
      <c r="AB24" s="91"/>
      <c r="AC24" s="50" t="s">
        <v>19</v>
      </c>
      <c r="AD24" s="65">
        <v>39091</v>
      </c>
      <c r="AE24" s="48" t="s">
        <v>46</v>
      </c>
      <c r="AF24" s="60" t="s">
        <v>64</v>
      </c>
      <c r="AG24" s="50" t="s">
        <v>88</v>
      </c>
    </row>
    <row r="25" spans="1:33" ht="12.75">
      <c r="A25" s="40"/>
      <c r="B25" s="57" t="s">
        <v>84</v>
      </c>
      <c r="C25" s="57"/>
      <c r="D25" s="57" t="s">
        <v>105</v>
      </c>
      <c r="E25" s="92">
        <v>2048</v>
      </c>
      <c r="F25" s="48" t="s">
        <v>106</v>
      </c>
      <c r="G25" s="48"/>
      <c r="H25" s="48" t="s">
        <v>73</v>
      </c>
      <c r="I25" s="92">
        <v>119</v>
      </c>
      <c r="J25" s="92">
        <v>15</v>
      </c>
      <c r="K25" s="92"/>
      <c r="L25" s="92"/>
      <c r="M25" s="92">
        <v>5897</v>
      </c>
      <c r="N25" s="92">
        <v>457</v>
      </c>
      <c r="O25" s="92"/>
      <c r="P25" s="92"/>
      <c r="Q25" s="92">
        <v>17617</v>
      </c>
      <c r="R25" s="92">
        <v>4646</v>
      </c>
      <c r="S25" s="92"/>
      <c r="T25" s="92"/>
      <c r="U25" s="92">
        <v>26078</v>
      </c>
      <c r="V25" s="92">
        <v>10001</v>
      </c>
      <c r="W25" s="92"/>
      <c r="X25" s="92"/>
      <c r="Y25" s="91">
        <v>28399</v>
      </c>
      <c r="Z25" s="92">
        <v>12015</v>
      </c>
      <c r="AA25" s="91"/>
      <c r="AB25" s="91"/>
      <c r="AC25" s="50" t="s">
        <v>37</v>
      </c>
      <c r="AD25" s="65">
        <v>39255</v>
      </c>
      <c r="AE25" s="48" t="s">
        <v>59</v>
      </c>
      <c r="AF25" s="67" t="s">
        <v>93</v>
      </c>
      <c r="AG25" s="50" t="s">
        <v>88</v>
      </c>
    </row>
    <row r="26" spans="1:33" ht="12.75">
      <c r="A26" s="40"/>
      <c r="B26" s="57" t="s">
        <v>84</v>
      </c>
      <c r="C26" s="57"/>
      <c r="D26" s="57" t="s">
        <v>105</v>
      </c>
      <c r="E26" s="92">
        <v>2048</v>
      </c>
      <c r="F26" s="48" t="s">
        <v>106</v>
      </c>
      <c r="G26" s="48"/>
      <c r="H26" s="48" t="s">
        <v>73</v>
      </c>
      <c r="I26" s="91">
        <v>199</v>
      </c>
      <c r="J26" s="92">
        <v>22</v>
      </c>
      <c r="K26" s="92"/>
      <c r="L26" s="92"/>
      <c r="M26" s="91">
        <v>8457</v>
      </c>
      <c r="N26" s="92">
        <v>479</v>
      </c>
      <c r="O26" s="92"/>
      <c r="P26" s="92"/>
      <c r="Q26" s="93">
        <v>24772</v>
      </c>
      <c r="R26" s="92">
        <v>6972</v>
      </c>
      <c r="S26" s="92"/>
      <c r="T26" s="92"/>
      <c r="U26" s="93">
        <v>31846</v>
      </c>
      <c r="V26" s="93">
        <v>13790</v>
      </c>
      <c r="W26" s="92"/>
      <c r="X26" s="92"/>
      <c r="Y26" s="93">
        <v>32768</v>
      </c>
      <c r="Z26" s="91">
        <v>17476</v>
      </c>
      <c r="AA26" s="91"/>
      <c r="AB26" s="91"/>
      <c r="AC26" s="50" t="s">
        <v>91</v>
      </c>
      <c r="AD26" s="65">
        <v>39259</v>
      </c>
      <c r="AE26" s="48" t="s">
        <v>58</v>
      </c>
      <c r="AF26" s="67" t="s">
        <v>93</v>
      </c>
      <c r="AG26" s="50" t="s">
        <v>88</v>
      </c>
    </row>
    <row r="27" spans="1:33" ht="12.75">
      <c r="A27" s="40" t="s">
        <v>148</v>
      </c>
      <c r="B27" s="57" t="s">
        <v>84</v>
      </c>
      <c r="C27" s="57"/>
      <c r="D27" s="57" t="s">
        <v>105</v>
      </c>
      <c r="E27" s="92">
        <v>2048</v>
      </c>
      <c r="F27" s="48" t="s">
        <v>106</v>
      </c>
      <c r="G27" s="48"/>
      <c r="H27" s="59" t="s">
        <v>107</v>
      </c>
      <c r="I27" s="91">
        <v>206</v>
      </c>
      <c r="J27" s="92">
        <v>21</v>
      </c>
      <c r="K27" s="92"/>
      <c r="L27" s="92"/>
      <c r="M27" s="91">
        <v>8951</v>
      </c>
      <c r="N27" s="92">
        <v>1160</v>
      </c>
      <c r="O27" s="92"/>
      <c r="P27" s="92"/>
      <c r="Q27" s="93">
        <v>25621</v>
      </c>
      <c r="R27" s="92">
        <v>7185</v>
      </c>
      <c r="S27" s="92"/>
      <c r="T27" s="92"/>
      <c r="U27" s="93">
        <v>32256</v>
      </c>
      <c r="V27" s="93">
        <v>13346</v>
      </c>
      <c r="W27" s="92"/>
      <c r="X27" s="92"/>
      <c r="Y27" s="93">
        <v>33860</v>
      </c>
      <c r="Z27" s="91">
        <v>17476</v>
      </c>
      <c r="AA27" s="91"/>
      <c r="AB27" s="91"/>
      <c r="AC27" s="50" t="s">
        <v>91</v>
      </c>
      <c r="AD27" s="73">
        <v>39259</v>
      </c>
      <c r="AE27" s="70" t="s">
        <v>58</v>
      </c>
      <c r="AF27" s="75" t="s">
        <v>93</v>
      </c>
      <c r="AG27" s="72" t="s">
        <v>88</v>
      </c>
    </row>
    <row r="28" spans="1:33" ht="12.75">
      <c r="A28" s="40"/>
      <c r="B28" s="71" t="s">
        <v>84</v>
      </c>
      <c r="C28" s="71"/>
      <c r="D28" s="71" t="s">
        <v>105</v>
      </c>
      <c r="E28" s="95">
        <v>2048</v>
      </c>
      <c r="F28" s="70" t="s">
        <v>106</v>
      </c>
      <c r="G28" s="70"/>
      <c r="H28" s="71" t="s">
        <v>141</v>
      </c>
      <c r="I28" s="90">
        <v>230</v>
      </c>
      <c r="J28" s="90">
        <v>20</v>
      </c>
      <c r="K28" s="90"/>
      <c r="L28" s="90"/>
      <c r="M28" s="91">
        <v>9020</v>
      </c>
      <c r="N28" s="90">
        <v>377</v>
      </c>
      <c r="O28" s="90"/>
      <c r="P28" s="90"/>
      <c r="Q28" s="90">
        <v>15550</v>
      </c>
      <c r="R28" s="90">
        <v>5210</v>
      </c>
      <c r="S28" s="90"/>
      <c r="T28" s="90"/>
      <c r="U28" s="90">
        <v>16730</v>
      </c>
      <c r="V28" s="90">
        <v>9700</v>
      </c>
      <c r="W28" s="90"/>
      <c r="X28" s="90"/>
      <c r="Y28" s="90">
        <v>17070</v>
      </c>
      <c r="Z28" s="90">
        <v>11730</v>
      </c>
      <c r="AA28" s="91">
        <v>17070</v>
      </c>
      <c r="AB28" s="93">
        <v>12800</v>
      </c>
      <c r="AC28" s="50" t="s">
        <v>116</v>
      </c>
      <c r="AD28" s="73">
        <v>39938</v>
      </c>
      <c r="AE28" s="70" t="s">
        <v>117</v>
      </c>
      <c r="AF28" s="74" t="s">
        <v>108</v>
      </c>
      <c r="AG28" s="72" t="s">
        <v>88</v>
      </c>
    </row>
    <row r="29" spans="1:33" ht="12.75">
      <c r="A29" s="40"/>
      <c r="B29" s="71" t="s">
        <v>84</v>
      </c>
      <c r="C29" s="71"/>
      <c r="D29" s="71" t="s">
        <v>105</v>
      </c>
      <c r="E29" s="95">
        <v>2048</v>
      </c>
      <c r="F29" s="70" t="s">
        <v>106</v>
      </c>
      <c r="G29" s="70"/>
      <c r="H29" s="71" t="s">
        <v>141</v>
      </c>
      <c r="I29" s="90">
        <v>213</v>
      </c>
      <c r="J29" s="90">
        <v>21</v>
      </c>
      <c r="K29" s="90"/>
      <c r="L29" s="90"/>
      <c r="M29" s="91">
        <v>9550</v>
      </c>
      <c r="N29" s="90">
        <v>896</v>
      </c>
      <c r="O29" s="90"/>
      <c r="P29" s="90"/>
      <c r="Q29" s="90">
        <v>17250</v>
      </c>
      <c r="R29" s="90">
        <v>5520</v>
      </c>
      <c r="S29" s="90"/>
      <c r="T29" s="90"/>
      <c r="U29" s="90">
        <v>18730</v>
      </c>
      <c r="V29" s="90">
        <v>10070</v>
      </c>
      <c r="W29" s="90"/>
      <c r="X29" s="90"/>
      <c r="Y29" s="90">
        <v>19200</v>
      </c>
      <c r="Z29" s="90">
        <v>12800</v>
      </c>
      <c r="AA29" s="91">
        <v>17070</v>
      </c>
      <c r="AB29" s="93">
        <v>12800</v>
      </c>
      <c r="AC29" s="50" t="s">
        <v>91</v>
      </c>
      <c r="AD29" s="65">
        <v>39939</v>
      </c>
      <c r="AE29" s="48" t="s">
        <v>58</v>
      </c>
      <c r="AF29" s="68" t="s">
        <v>108</v>
      </c>
      <c r="AG29" s="50" t="s">
        <v>88</v>
      </c>
    </row>
    <row r="30" spans="1:33" ht="12.75">
      <c r="A30" s="40"/>
      <c r="B30" s="57" t="s">
        <v>81</v>
      </c>
      <c r="C30" s="57"/>
      <c r="D30" s="57" t="s">
        <v>96</v>
      </c>
      <c r="E30" s="92">
        <v>2048</v>
      </c>
      <c r="F30" s="48" t="s">
        <v>97</v>
      </c>
      <c r="G30" s="48"/>
      <c r="H30" s="48"/>
      <c r="I30" s="93">
        <v>271</v>
      </c>
      <c r="J30" s="92">
        <v>6</v>
      </c>
      <c r="K30" s="92"/>
      <c r="L30" s="92"/>
      <c r="M30" s="92">
        <v>7354</v>
      </c>
      <c r="N30" s="92">
        <v>849</v>
      </c>
      <c r="O30" s="92"/>
      <c r="P30" s="92"/>
      <c r="Q30" s="92">
        <v>10842</v>
      </c>
      <c r="R30" s="92">
        <v>2577</v>
      </c>
      <c r="S30" s="92"/>
      <c r="T30" s="92"/>
      <c r="U30" s="92">
        <v>11878</v>
      </c>
      <c r="V30" s="92">
        <v>3345</v>
      </c>
      <c r="W30" s="92"/>
      <c r="X30" s="92"/>
      <c r="Y30" s="92">
        <v>12015</v>
      </c>
      <c r="Z30" s="92">
        <v>3277</v>
      </c>
      <c r="AA30" s="91"/>
      <c r="AB30" s="91"/>
      <c r="AC30" s="50" t="s">
        <v>98</v>
      </c>
      <c r="AD30" s="65">
        <v>39220</v>
      </c>
      <c r="AE30" s="48"/>
      <c r="AF30" s="48" t="s">
        <v>99</v>
      </c>
      <c r="AG30" s="50" t="s">
        <v>100</v>
      </c>
    </row>
    <row r="31" spans="1:33" ht="12.75">
      <c r="A31" s="40"/>
      <c r="B31" s="57" t="s">
        <v>118</v>
      </c>
      <c r="C31" s="57"/>
      <c r="D31" s="57" t="s">
        <v>126</v>
      </c>
      <c r="E31" s="92">
        <v>2048</v>
      </c>
      <c r="F31" s="48" t="s">
        <v>119</v>
      </c>
      <c r="G31" s="48"/>
      <c r="H31" s="48" t="s">
        <v>123</v>
      </c>
      <c r="I31" s="92">
        <v>102</v>
      </c>
      <c r="J31" s="92">
        <v>5.8</v>
      </c>
      <c r="K31" s="92"/>
      <c r="L31" s="92"/>
      <c r="M31" s="92">
        <v>2070</v>
      </c>
      <c r="N31" s="92">
        <v>353</v>
      </c>
      <c r="O31" s="92"/>
      <c r="P31" s="92"/>
      <c r="Q31" s="92">
        <v>4020</v>
      </c>
      <c r="R31" s="92">
        <v>1550</v>
      </c>
      <c r="S31" s="92"/>
      <c r="T31" s="92"/>
      <c r="U31" s="92">
        <v>4270</v>
      </c>
      <c r="V31" s="92">
        <v>2300</v>
      </c>
      <c r="W31" s="92"/>
      <c r="X31" s="92"/>
      <c r="Y31" s="91">
        <v>4270</v>
      </c>
      <c r="Z31" s="92">
        <v>3200</v>
      </c>
      <c r="AA31" s="91">
        <v>4270</v>
      </c>
      <c r="AB31" s="91">
        <v>4270</v>
      </c>
      <c r="AC31" s="50" t="s">
        <v>116</v>
      </c>
      <c r="AD31" s="65">
        <v>39664</v>
      </c>
      <c r="AE31" s="48" t="s">
        <v>117</v>
      </c>
      <c r="AF31" s="68" t="s">
        <v>108</v>
      </c>
      <c r="AG31" s="50" t="s">
        <v>88</v>
      </c>
    </row>
    <row r="32" spans="1:33" ht="12.75">
      <c r="A32" s="40"/>
      <c r="B32" s="57" t="s">
        <v>122</v>
      </c>
      <c r="C32" s="57"/>
      <c r="D32" s="57" t="s">
        <v>127</v>
      </c>
      <c r="E32" s="92">
        <v>2048</v>
      </c>
      <c r="F32" s="48" t="s">
        <v>119</v>
      </c>
      <c r="G32" s="48"/>
      <c r="H32" s="48" t="s">
        <v>124</v>
      </c>
      <c r="I32" s="92">
        <v>138</v>
      </c>
      <c r="J32" s="92">
        <v>3.8</v>
      </c>
      <c r="K32" s="92"/>
      <c r="L32" s="92"/>
      <c r="M32" s="92">
        <v>2290</v>
      </c>
      <c r="N32" s="92">
        <v>263</v>
      </c>
      <c r="O32" s="92"/>
      <c r="P32" s="92"/>
      <c r="Q32" s="92">
        <v>3070</v>
      </c>
      <c r="R32" s="92">
        <v>1080</v>
      </c>
      <c r="S32" s="92"/>
      <c r="T32" s="92"/>
      <c r="U32" s="92">
        <v>3170</v>
      </c>
      <c r="V32" s="92">
        <v>1570</v>
      </c>
      <c r="W32" s="92"/>
      <c r="X32" s="92"/>
      <c r="Y32" s="91">
        <v>3200</v>
      </c>
      <c r="Z32" s="92">
        <v>2130</v>
      </c>
      <c r="AA32" s="91">
        <v>4270</v>
      </c>
      <c r="AB32" s="94">
        <v>0</v>
      </c>
      <c r="AC32" s="50" t="s">
        <v>116</v>
      </c>
      <c r="AD32" s="65">
        <v>39664</v>
      </c>
      <c r="AE32" s="48" t="s">
        <v>117</v>
      </c>
      <c r="AF32" s="68" t="s">
        <v>108</v>
      </c>
      <c r="AG32" s="50" t="s">
        <v>88</v>
      </c>
    </row>
    <row r="33" spans="1:33" ht="12.75">
      <c r="A33" s="40" t="s">
        <v>148</v>
      </c>
      <c r="B33" s="71" t="s">
        <v>84</v>
      </c>
      <c r="C33" s="71"/>
      <c r="D33" s="71" t="s">
        <v>156</v>
      </c>
      <c r="E33" s="95">
        <v>4000</v>
      </c>
      <c r="F33" s="48" t="s">
        <v>134</v>
      </c>
      <c r="G33" s="48"/>
      <c r="H33" s="71" t="s">
        <v>157</v>
      </c>
      <c r="I33" s="90">
        <v>126</v>
      </c>
      <c r="J33" s="90">
        <v>30</v>
      </c>
      <c r="K33" s="90"/>
      <c r="L33" s="90"/>
      <c r="M33" s="91">
        <v>6830</v>
      </c>
      <c r="N33" s="90">
        <v>1001</v>
      </c>
      <c r="O33" s="90"/>
      <c r="P33" s="90"/>
      <c r="Q33" s="90">
        <v>14760</v>
      </c>
      <c r="R33" s="90">
        <v>3730</v>
      </c>
      <c r="S33" s="90"/>
      <c r="T33" s="90"/>
      <c r="U33" s="90">
        <v>20370</v>
      </c>
      <c r="V33" s="90">
        <v>4870</v>
      </c>
      <c r="W33" s="90"/>
      <c r="X33" s="90"/>
      <c r="Y33" s="90">
        <v>21330</v>
      </c>
      <c r="Z33" s="90">
        <v>7470</v>
      </c>
      <c r="AA33" s="91">
        <v>21330</v>
      </c>
      <c r="AB33" s="91">
        <v>8530</v>
      </c>
      <c r="AC33" s="50" t="s">
        <v>116</v>
      </c>
      <c r="AD33" s="66">
        <v>40566</v>
      </c>
      <c r="AE33" s="57" t="s">
        <v>130</v>
      </c>
      <c r="AF33" s="68" t="s">
        <v>108</v>
      </c>
      <c r="AG33" s="50" t="s">
        <v>88</v>
      </c>
    </row>
    <row r="34" spans="1:33" ht="12.75">
      <c r="A34" s="40" t="s">
        <v>148</v>
      </c>
      <c r="B34" s="71" t="s">
        <v>153</v>
      </c>
      <c r="C34" s="71"/>
      <c r="D34" s="71" t="s">
        <v>154</v>
      </c>
      <c r="E34" s="95">
        <v>4000</v>
      </c>
      <c r="F34" s="70"/>
      <c r="G34" s="70"/>
      <c r="H34" s="70" t="s">
        <v>115</v>
      </c>
      <c r="I34" s="95">
        <v>191</v>
      </c>
      <c r="J34" s="95">
        <v>11</v>
      </c>
      <c r="K34" s="95"/>
      <c r="L34" s="95"/>
      <c r="M34" s="95">
        <v>8780</v>
      </c>
      <c r="N34" s="95">
        <v>812</v>
      </c>
      <c r="O34" s="95"/>
      <c r="P34" s="95"/>
      <c r="Q34" s="95">
        <v>18050</v>
      </c>
      <c r="R34" s="95">
        <v>4130</v>
      </c>
      <c r="S34" s="95"/>
      <c r="T34" s="95"/>
      <c r="U34" s="95">
        <v>20400</v>
      </c>
      <c r="V34" s="95">
        <v>7930</v>
      </c>
      <c r="W34" s="95"/>
      <c r="X34" s="95"/>
      <c r="Y34" s="90">
        <v>21330</v>
      </c>
      <c r="Z34" s="95">
        <v>9600</v>
      </c>
      <c r="AA34" s="90">
        <v>21330</v>
      </c>
      <c r="AB34" s="93">
        <v>12800</v>
      </c>
      <c r="AC34" s="50" t="s">
        <v>116</v>
      </c>
      <c r="AD34" s="73">
        <v>40103</v>
      </c>
      <c r="AE34" s="48" t="s">
        <v>117</v>
      </c>
      <c r="AF34" s="68" t="s">
        <v>108</v>
      </c>
      <c r="AG34" s="50" t="s">
        <v>88</v>
      </c>
    </row>
    <row r="35" spans="1:33" ht="12.75">
      <c r="A35" s="40"/>
      <c r="B35" s="57" t="s">
        <v>131</v>
      </c>
      <c r="C35" s="57"/>
      <c r="D35" s="57" t="s">
        <v>132</v>
      </c>
      <c r="E35" s="92">
        <v>4000</v>
      </c>
      <c r="F35" s="48" t="s">
        <v>134</v>
      </c>
      <c r="G35" s="48"/>
      <c r="H35" s="69" t="s">
        <v>133</v>
      </c>
      <c r="I35" s="92">
        <v>150</v>
      </c>
      <c r="J35" s="92">
        <v>18</v>
      </c>
      <c r="K35" s="92"/>
      <c r="L35" s="92"/>
      <c r="M35" s="92">
        <v>6930</v>
      </c>
      <c r="N35" s="92">
        <v>1080</v>
      </c>
      <c r="O35" s="92"/>
      <c r="P35" s="92"/>
      <c r="Q35" s="92">
        <v>14850</v>
      </c>
      <c r="R35" s="92">
        <v>4490</v>
      </c>
      <c r="S35" s="92"/>
      <c r="T35" s="92"/>
      <c r="U35" s="92">
        <v>16970</v>
      </c>
      <c r="V35" s="92">
        <v>6430</v>
      </c>
      <c r="W35" s="92"/>
      <c r="X35" s="92"/>
      <c r="Y35" s="91">
        <v>17070</v>
      </c>
      <c r="Z35" s="92">
        <v>7470</v>
      </c>
      <c r="AA35" s="91">
        <v>17070</v>
      </c>
      <c r="AB35" s="91">
        <v>8530</v>
      </c>
      <c r="AC35" s="50" t="s">
        <v>116</v>
      </c>
      <c r="AD35" s="65">
        <v>39732</v>
      </c>
      <c r="AE35" s="48" t="s">
        <v>130</v>
      </c>
      <c r="AF35" s="68" t="s">
        <v>108</v>
      </c>
      <c r="AG35" s="50" t="s">
        <v>88</v>
      </c>
    </row>
    <row r="36" spans="1:33" ht="12.75">
      <c r="A36" s="40"/>
      <c r="B36" s="44" t="s">
        <v>166</v>
      </c>
      <c r="C36" s="44"/>
      <c r="D36" s="44" t="s">
        <v>168</v>
      </c>
      <c r="E36" s="106">
        <v>4000</v>
      </c>
      <c r="F36" s="57"/>
      <c r="G36" s="23" t="s">
        <v>165</v>
      </c>
      <c r="H36" s="85"/>
      <c r="I36" s="27"/>
      <c r="J36" s="27"/>
      <c r="K36" s="27"/>
      <c r="L36" s="27"/>
      <c r="M36" s="27"/>
      <c r="N36" s="27"/>
      <c r="O36" s="27"/>
      <c r="P36" s="27"/>
      <c r="Q36" s="27"/>
      <c r="R36" s="27"/>
      <c r="S36" s="27"/>
      <c r="T36" s="27"/>
      <c r="U36" s="27"/>
      <c r="V36" s="27"/>
      <c r="W36" s="27"/>
      <c r="X36" s="27"/>
      <c r="Y36" s="27"/>
      <c r="Z36" s="27"/>
      <c r="AA36" s="27"/>
      <c r="AB36" s="27"/>
      <c r="AC36" s="58"/>
      <c r="AD36" s="65"/>
      <c r="AE36" s="40"/>
      <c r="AF36" s="68"/>
      <c r="AG36" s="50"/>
    </row>
    <row r="37" spans="1:33" ht="12.75">
      <c r="A37" s="40"/>
      <c r="B37" s="57" t="s">
        <v>83</v>
      </c>
      <c r="C37" s="57"/>
      <c r="D37" s="57" t="s">
        <v>101</v>
      </c>
      <c r="E37" s="92">
        <v>4096</v>
      </c>
      <c r="F37" s="48" t="s">
        <v>102</v>
      </c>
      <c r="G37" s="48"/>
      <c r="H37" s="48" t="s">
        <v>103</v>
      </c>
      <c r="I37" s="92">
        <v>91</v>
      </c>
      <c r="J37" s="92">
        <v>19</v>
      </c>
      <c r="K37" s="91"/>
      <c r="L37" s="91"/>
      <c r="M37" s="92">
        <v>2806</v>
      </c>
      <c r="N37" s="92">
        <v>1414</v>
      </c>
      <c r="O37" s="91"/>
      <c r="P37" s="91"/>
      <c r="Q37" s="92">
        <v>12557</v>
      </c>
      <c r="R37" s="92">
        <v>6093</v>
      </c>
      <c r="S37" s="91"/>
      <c r="T37" s="91"/>
      <c r="U37" s="92">
        <v>20548</v>
      </c>
      <c r="V37" s="92">
        <v>9421</v>
      </c>
      <c r="W37" s="91"/>
      <c r="X37" s="91"/>
      <c r="Y37" s="92">
        <v>22938</v>
      </c>
      <c r="Z37" s="92">
        <v>15292</v>
      </c>
      <c r="AA37" s="91"/>
      <c r="AB37" s="91"/>
      <c r="AC37" s="50" t="s">
        <v>37</v>
      </c>
      <c r="AD37" s="65">
        <v>39255</v>
      </c>
      <c r="AE37" s="48" t="s">
        <v>59</v>
      </c>
      <c r="AF37" s="67" t="s">
        <v>93</v>
      </c>
      <c r="AG37" s="50" t="s">
        <v>88</v>
      </c>
    </row>
    <row r="38" spans="1:33" ht="12.75">
      <c r="A38" s="40"/>
      <c r="B38" s="57" t="s">
        <v>83</v>
      </c>
      <c r="C38" s="57"/>
      <c r="D38" s="57" t="s">
        <v>101</v>
      </c>
      <c r="E38" s="92">
        <v>4096</v>
      </c>
      <c r="F38" s="48" t="s">
        <v>102</v>
      </c>
      <c r="G38" s="48"/>
      <c r="H38" s="59" t="s">
        <v>104</v>
      </c>
      <c r="I38" s="92">
        <v>137</v>
      </c>
      <c r="J38" s="92">
        <v>10</v>
      </c>
      <c r="K38" s="91"/>
      <c r="L38" s="91"/>
      <c r="M38" s="92">
        <v>5596</v>
      </c>
      <c r="N38" s="93">
        <v>2334</v>
      </c>
      <c r="O38" s="91"/>
      <c r="P38" s="91"/>
      <c r="Q38" s="92">
        <v>16862</v>
      </c>
      <c r="R38" s="93">
        <v>10564</v>
      </c>
      <c r="S38" s="91"/>
      <c r="T38" s="91"/>
      <c r="U38" s="92">
        <v>22357</v>
      </c>
      <c r="V38" s="91">
        <v>12698</v>
      </c>
      <c r="W38" s="91"/>
      <c r="X38" s="91"/>
      <c r="Y38" s="92">
        <v>22938</v>
      </c>
      <c r="Z38" s="93">
        <v>19661</v>
      </c>
      <c r="AA38" s="91"/>
      <c r="AB38" s="91"/>
      <c r="AC38" s="50" t="s">
        <v>91</v>
      </c>
      <c r="AD38" s="65">
        <v>39259</v>
      </c>
      <c r="AE38" s="48" t="s">
        <v>58</v>
      </c>
      <c r="AF38" s="67" t="s">
        <v>93</v>
      </c>
      <c r="AG38" s="50" t="s">
        <v>88</v>
      </c>
    </row>
    <row r="39" spans="1:33" ht="12.75">
      <c r="A39" s="40" t="s">
        <v>148</v>
      </c>
      <c r="B39" s="57" t="s">
        <v>83</v>
      </c>
      <c r="C39" s="57"/>
      <c r="D39" s="57" t="s">
        <v>149</v>
      </c>
      <c r="E39" s="92">
        <v>4096</v>
      </c>
      <c r="F39" s="48" t="s">
        <v>102</v>
      </c>
      <c r="G39" s="48"/>
      <c r="H39" s="48" t="s">
        <v>103</v>
      </c>
      <c r="I39" s="92">
        <v>145</v>
      </c>
      <c r="J39" s="93">
        <v>36</v>
      </c>
      <c r="K39" s="91"/>
      <c r="L39" s="91"/>
      <c r="M39" s="92">
        <v>5813</v>
      </c>
      <c r="N39" s="93">
        <v>2386</v>
      </c>
      <c r="O39" s="91"/>
      <c r="P39" s="91"/>
      <c r="Q39" s="92">
        <v>17664</v>
      </c>
      <c r="R39" s="93">
        <v>10415</v>
      </c>
      <c r="S39" s="91"/>
      <c r="T39" s="91"/>
      <c r="U39" s="92">
        <v>23006</v>
      </c>
      <c r="V39" s="91">
        <v>12561</v>
      </c>
      <c r="W39" s="91"/>
      <c r="X39" s="91"/>
      <c r="Y39" s="92">
        <v>24030</v>
      </c>
      <c r="Z39" s="93">
        <v>19661</v>
      </c>
      <c r="AA39" s="91"/>
      <c r="AB39" s="91"/>
      <c r="AC39" s="50" t="s">
        <v>91</v>
      </c>
      <c r="AD39" s="65">
        <v>39252</v>
      </c>
      <c r="AE39" s="48" t="s">
        <v>58</v>
      </c>
      <c r="AF39" s="67" t="s">
        <v>93</v>
      </c>
      <c r="AG39" s="50" t="s">
        <v>88</v>
      </c>
    </row>
    <row r="40" spans="1:33" ht="12.75">
      <c r="A40" s="40"/>
      <c r="B40" s="57" t="s">
        <v>83</v>
      </c>
      <c r="C40" s="57"/>
      <c r="D40" s="57" t="s">
        <v>101</v>
      </c>
      <c r="E40" s="92">
        <v>4096</v>
      </c>
      <c r="F40" s="70" t="s">
        <v>134</v>
      </c>
      <c r="G40" s="70"/>
      <c r="H40" s="48" t="s">
        <v>137</v>
      </c>
      <c r="I40" s="91">
        <v>198</v>
      </c>
      <c r="J40" s="91">
        <v>9</v>
      </c>
      <c r="K40" s="91"/>
      <c r="L40" s="91"/>
      <c r="M40" s="91">
        <v>6740</v>
      </c>
      <c r="N40" s="91">
        <v>1700</v>
      </c>
      <c r="O40" s="91"/>
      <c r="P40" s="91"/>
      <c r="Q40" s="91">
        <v>14460</v>
      </c>
      <c r="R40" s="91">
        <v>7680</v>
      </c>
      <c r="S40" s="91"/>
      <c r="T40" s="91"/>
      <c r="U40" s="91">
        <v>16070</v>
      </c>
      <c r="V40" s="91">
        <v>9530</v>
      </c>
      <c r="W40" s="91"/>
      <c r="X40" s="91"/>
      <c r="Y40" s="91">
        <v>16000</v>
      </c>
      <c r="Z40" s="91">
        <v>13870</v>
      </c>
      <c r="AA40" s="91">
        <v>17070</v>
      </c>
      <c r="AB40" s="93">
        <v>12800</v>
      </c>
      <c r="AC40" s="50" t="s">
        <v>116</v>
      </c>
      <c r="AD40" s="65">
        <v>39938</v>
      </c>
      <c r="AE40" s="48" t="s">
        <v>117</v>
      </c>
      <c r="AF40" s="68" t="s">
        <v>108</v>
      </c>
      <c r="AG40" s="50" t="s">
        <v>88</v>
      </c>
    </row>
    <row r="41" spans="1:33" ht="12.75">
      <c r="A41" s="40" t="s">
        <v>148</v>
      </c>
      <c r="B41" s="57" t="s">
        <v>83</v>
      </c>
      <c r="C41" s="57"/>
      <c r="D41" s="57" t="s">
        <v>101</v>
      </c>
      <c r="E41" s="92">
        <v>4096</v>
      </c>
      <c r="F41" s="70" t="s">
        <v>134</v>
      </c>
      <c r="G41" s="70"/>
      <c r="H41" s="48" t="s">
        <v>138</v>
      </c>
      <c r="I41" s="91">
        <v>194</v>
      </c>
      <c r="J41" s="93">
        <v>39</v>
      </c>
      <c r="K41" s="91"/>
      <c r="L41" s="91"/>
      <c r="M41" s="91">
        <v>7650</v>
      </c>
      <c r="N41" s="91">
        <v>1630</v>
      </c>
      <c r="O41" s="91"/>
      <c r="P41" s="91"/>
      <c r="Q41" s="91">
        <v>15120</v>
      </c>
      <c r="R41" s="91">
        <v>6930</v>
      </c>
      <c r="S41" s="91"/>
      <c r="T41" s="91"/>
      <c r="U41" s="91">
        <v>16470</v>
      </c>
      <c r="V41" s="91">
        <v>9470</v>
      </c>
      <c r="W41" s="91"/>
      <c r="X41" s="91"/>
      <c r="Y41" s="91">
        <v>17070</v>
      </c>
      <c r="Z41" s="91">
        <v>13870</v>
      </c>
      <c r="AA41" s="91">
        <v>17070</v>
      </c>
      <c r="AB41" s="93">
        <v>12800</v>
      </c>
      <c r="AC41" s="50" t="s">
        <v>116</v>
      </c>
      <c r="AD41" s="65">
        <v>39938</v>
      </c>
      <c r="AE41" s="48" t="s">
        <v>117</v>
      </c>
      <c r="AF41" s="68" t="s">
        <v>108</v>
      </c>
      <c r="AG41" s="50" t="s">
        <v>88</v>
      </c>
    </row>
    <row r="42" spans="1:33" ht="12.75">
      <c r="A42" s="40" t="s">
        <v>148</v>
      </c>
      <c r="B42" s="57" t="s">
        <v>83</v>
      </c>
      <c r="C42" s="57"/>
      <c r="D42" s="57" t="s">
        <v>145</v>
      </c>
      <c r="E42" s="92">
        <v>8000</v>
      </c>
      <c r="F42" s="48" t="s">
        <v>139</v>
      </c>
      <c r="G42" s="48"/>
      <c r="H42" s="48" t="s">
        <v>140</v>
      </c>
      <c r="I42" s="91">
        <v>152</v>
      </c>
      <c r="J42" s="91">
        <v>2</v>
      </c>
      <c r="K42" s="91"/>
      <c r="L42" s="91"/>
      <c r="M42" s="91">
        <v>7390</v>
      </c>
      <c r="N42" s="91">
        <v>534</v>
      </c>
      <c r="O42" s="91"/>
      <c r="P42" s="91"/>
      <c r="Q42" s="91">
        <v>12810</v>
      </c>
      <c r="R42" s="91">
        <v>3460</v>
      </c>
      <c r="S42" s="91"/>
      <c r="T42" s="91"/>
      <c r="U42" s="91">
        <v>14800</v>
      </c>
      <c r="V42" s="91">
        <v>2300</v>
      </c>
      <c r="W42" s="91"/>
      <c r="X42" s="91"/>
      <c r="Y42" s="91">
        <v>14930</v>
      </c>
      <c r="Z42" s="91">
        <v>6400</v>
      </c>
      <c r="AA42" s="91">
        <v>17070</v>
      </c>
      <c r="AB42" s="91">
        <v>4270</v>
      </c>
      <c r="AC42" s="50" t="s">
        <v>116</v>
      </c>
      <c r="AD42" s="65">
        <v>39938</v>
      </c>
      <c r="AE42" s="48" t="s">
        <v>117</v>
      </c>
      <c r="AF42" s="68" t="s">
        <v>108</v>
      </c>
      <c r="AG42" s="50" t="s">
        <v>88</v>
      </c>
    </row>
    <row r="43" spans="1:33" ht="12.75">
      <c r="A43" s="40" t="s">
        <v>148</v>
      </c>
      <c r="B43" s="57" t="s">
        <v>83</v>
      </c>
      <c r="C43" s="57"/>
      <c r="D43" s="57" t="s">
        <v>160</v>
      </c>
      <c r="E43" s="92">
        <v>8000</v>
      </c>
      <c r="F43" s="48" t="s">
        <v>139</v>
      </c>
      <c r="G43" s="48"/>
      <c r="H43" s="48" t="s">
        <v>140</v>
      </c>
      <c r="I43" s="91">
        <v>156</v>
      </c>
      <c r="J43" s="91">
        <v>2</v>
      </c>
      <c r="K43" s="91"/>
      <c r="L43" s="91"/>
      <c r="M43" s="91">
        <v>7540</v>
      </c>
      <c r="N43" s="91">
        <v>250</v>
      </c>
      <c r="O43" s="91"/>
      <c r="P43" s="91"/>
      <c r="Q43" s="91">
        <v>13810</v>
      </c>
      <c r="R43" s="91">
        <v>3550</v>
      </c>
      <c r="S43" s="91"/>
      <c r="T43" s="91"/>
      <c r="U43" s="91">
        <v>16430</v>
      </c>
      <c r="V43" s="91">
        <v>2330</v>
      </c>
      <c r="W43" s="91"/>
      <c r="X43" s="91"/>
      <c r="Y43" s="91">
        <v>17070</v>
      </c>
      <c r="Z43" s="91">
        <v>6400</v>
      </c>
      <c r="AA43" s="91">
        <v>17070</v>
      </c>
      <c r="AB43" s="91">
        <v>4270</v>
      </c>
      <c r="AC43" s="50" t="s">
        <v>91</v>
      </c>
      <c r="AD43" s="65">
        <v>39939</v>
      </c>
      <c r="AE43" s="48" t="s">
        <v>58</v>
      </c>
      <c r="AF43" s="68" t="s">
        <v>108</v>
      </c>
      <c r="AG43" s="50" t="s">
        <v>88</v>
      </c>
    </row>
    <row r="44" spans="1:33" ht="12.75">
      <c r="A44" s="40"/>
      <c r="B44" s="57" t="s">
        <v>89</v>
      </c>
      <c r="C44" s="57"/>
      <c r="D44" s="57" t="s">
        <v>112</v>
      </c>
      <c r="E44" s="92">
        <v>8000</v>
      </c>
      <c r="F44" s="48" t="s">
        <v>102</v>
      </c>
      <c r="G44" s="48" t="s">
        <v>165</v>
      </c>
      <c r="H44" s="48" t="s">
        <v>115</v>
      </c>
      <c r="I44" s="92">
        <v>90</v>
      </c>
      <c r="J44" s="92">
        <v>10</v>
      </c>
      <c r="K44" s="92"/>
      <c r="L44" s="92"/>
      <c r="M44" s="92">
        <v>3240</v>
      </c>
      <c r="N44" s="92">
        <v>576</v>
      </c>
      <c r="O44" s="92"/>
      <c r="P44" s="92"/>
      <c r="Q44" s="92">
        <v>11690</v>
      </c>
      <c r="R44" s="92">
        <v>3060</v>
      </c>
      <c r="S44" s="92"/>
      <c r="T44" s="92"/>
      <c r="U44" s="92">
        <v>15900</v>
      </c>
      <c r="V44" s="92">
        <v>3830</v>
      </c>
      <c r="W44" s="92"/>
      <c r="X44" s="92"/>
      <c r="Y44" s="91">
        <v>17070</v>
      </c>
      <c r="Z44" s="92">
        <v>8530</v>
      </c>
      <c r="AA44" s="91">
        <v>17070</v>
      </c>
      <c r="AB44" s="92">
        <v>8530</v>
      </c>
      <c r="AC44" s="50" t="s">
        <v>91</v>
      </c>
      <c r="AD44" s="65">
        <v>39624</v>
      </c>
      <c r="AE44" s="48" t="s">
        <v>58</v>
      </c>
      <c r="AF44" s="68" t="s">
        <v>108</v>
      </c>
      <c r="AG44" s="50" t="s">
        <v>88</v>
      </c>
    </row>
    <row r="45" spans="1:33" ht="12.75">
      <c r="A45" s="40"/>
      <c r="B45" s="71" t="s">
        <v>89</v>
      </c>
      <c r="C45" s="71"/>
      <c r="D45" s="71" t="s">
        <v>112</v>
      </c>
      <c r="E45" s="95">
        <v>8000</v>
      </c>
      <c r="F45" s="70" t="s">
        <v>136</v>
      </c>
      <c r="G45" s="70" t="s">
        <v>165</v>
      </c>
      <c r="H45" s="70" t="s">
        <v>115</v>
      </c>
      <c r="I45" s="95">
        <v>137</v>
      </c>
      <c r="J45" s="95">
        <v>4</v>
      </c>
      <c r="K45" s="95"/>
      <c r="L45" s="95"/>
      <c r="M45" s="95">
        <v>5270</v>
      </c>
      <c r="N45" s="95">
        <v>396</v>
      </c>
      <c r="O45" s="95"/>
      <c r="P45" s="95"/>
      <c r="Q45" s="95">
        <v>13430</v>
      </c>
      <c r="R45" s="95">
        <v>2920</v>
      </c>
      <c r="S45" s="95"/>
      <c r="T45" s="95"/>
      <c r="U45" s="95">
        <v>15970</v>
      </c>
      <c r="V45" s="95">
        <v>3570</v>
      </c>
      <c r="W45" s="95"/>
      <c r="X45" s="95"/>
      <c r="Y45" s="90">
        <v>16000</v>
      </c>
      <c r="Z45" s="95">
        <v>8530</v>
      </c>
      <c r="AA45" s="90">
        <v>17070</v>
      </c>
      <c r="AB45" s="95">
        <v>8530</v>
      </c>
      <c r="AC45" s="72" t="s">
        <v>91</v>
      </c>
      <c r="AD45" s="73">
        <v>39925</v>
      </c>
      <c r="AE45" s="70" t="s">
        <v>58</v>
      </c>
      <c r="AF45" s="74" t="s">
        <v>108</v>
      </c>
      <c r="AG45" s="72" t="s">
        <v>88</v>
      </c>
    </row>
    <row r="46" spans="1:33" ht="12.75">
      <c r="A46" s="40"/>
      <c r="B46" s="71" t="s">
        <v>143</v>
      </c>
      <c r="C46" s="71"/>
      <c r="D46" s="71" t="s">
        <v>144</v>
      </c>
      <c r="E46" s="95">
        <v>8000</v>
      </c>
      <c r="F46" s="70"/>
      <c r="G46" s="70"/>
      <c r="H46" s="70" t="s">
        <v>115</v>
      </c>
      <c r="I46" s="95">
        <v>158</v>
      </c>
      <c r="J46" s="95">
        <v>18</v>
      </c>
      <c r="K46" s="95"/>
      <c r="L46" s="95"/>
      <c r="M46" s="95">
        <v>7090</v>
      </c>
      <c r="N46" s="95">
        <v>973</v>
      </c>
      <c r="O46" s="95"/>
      <c r="P46" s="95"/>
      <c r="Q46" s="95">
        <v>14260</v>
      </c>
      <c r="R46" s="95">
        <v>4110</v>
      </c>
      <c r="S46" s="95"/>
      <c r="T46" s="95"/>
      <c r="U46" s="95">
        <v>16030</v>
      </c>
      <c r="V46" s="95">
        <v>5100</v>
      </c>
      <c r="W46" s="95"/>
      <c r="X46" s="95"/>
      <c r="Y46" s="90">
        <v>16000</v>
      </c>
      <c r="Z46" s="95">
        <v>7470</v>
      </c>
      <c r="AA46" s="90">
        <v>17070</v>
      </c>
      <c r="AB46" s="95">
        <v>8530</v>
      </c>
      <c r="AC46" s="72" t="s">
        <v>91</v>
      </c>
      <c r="AD46" s="73">
        <v>39969</v>
      </c>
      <c r="AE46" s="70" t="s">
        <v>58</v>
      </c>
      <c r="AF46" s="74" t="s">
        <v>108</v>
      </c>
      <c r="AG46" s="72" t="s">
        <v>88</v>
      </c>
    </row>
    <row r="47" spans="1:33" ht="12.75">
      <c r="A47" s="40"/>
      <c r="B47" s="71" t="s">
        <v>143</v>
      </c>
      <c r="C47" s="71"/>
      <c r="D47" s="71" t="s">
        <v>144</v>
      </c>
      <c r="E47" s="95">
        <v>8000</v>
      </c>
      <c r="F47" s="70"/>
      <c r="G47" s="70"/>
      <c r="H47" s="70" t="s">
        <v>115</v>
      </c>
      <c r="I47" s="95">
        <v>160</v>
      </c>
      <c r="J47" s="95">
        <v>18</v>
      </c>
      <c r="K47" s="95"/>
      <c r="L47" s="95"/>
      <c r="M47" s="95">
        <v>7440</v>
      </c>
      <c r="N47" s="95">
        <v>914</v>
      </c>
      <c r="O47" s="95"/>
      <c r="P47" s="95"/>
      <c r="Q47" s="95">
        <v>15080</v>
      </c>
      <c r="R47" s="95">
        <v>4380</v>
      </c>
      <c r="S47" s="95"/>
      <c r="T47" s="95"/>
      <c r="U47" s="95">
        <v>16970</v>
      </c>
      <c r="V47" s="95">
        <v>6330</v>
      </c>
      <c r="W47" s="95"/>
      <c r="X47" s="95"/>
      <c r="Y47" s="90">
        <v>17070</v>
      </c>
      <c r="Z47" s="95">
        <v>11730</v>
      </c>
      <c r="AA47" s="90">
        <v>17070</v>
      </c>
      <c r="AB47" s="93">
        <v>12800</v>
      </c>
      <c r="AC47" s="72" t="s">
        <v>91</v>
      </c>
      <c r="AD47" s="73">
        <v>39969</v>
      </c>
      <c r="AE47" s="70" t="s">
        <v>58</v>
      </c>
      <c r="AF47" s="74" t="s">
        <v>108</v>
      </c>
      <c r="AG47" s="72" t="s">
        <v>88</v>
      </c>
    </row>
    <row r="48" spans="1:33" ht="12.75">
      <c r="A48" s="40"/>
      <c r="B48" s="71" t="s">
        <v>143</v>
      </c>
      <c r="C48" s="71"/>
      <c r="D48" s="71" t="s">
        <v>144</v>
      </c>
      <c r="E48" s="95">
        <v>8000</v>
      </c>
      <c r="F48" s="70" t="s">
        <v>139</v>
      </c>
      <c r="G48" s="70"/>
      <c r="H48" s="70" t="s">
        <v>115</v>
      </c>
      <c r="I48" s="95">
        <v>105</v>
      </c>
      <c r="J48" s="95">
        <v>17</v>
      </c>
      <c r="K48" s="95"/>
      <c r="L48" s="95"/>
      <c r="M48" s="95">
        <v>4950</v>
      </c>
      <c r="N48" s="95">
        <v>896</v>
      </c>
      <c r="O48" s="95"/>
      <c r="P48" s="95"/>
      <c r="Q48" s="95">
        <v>16850</v>
      </c>
      <c r="R48" s="95">
        <v>4020</v>
      </c>
      <c r="S48" s="95"/>
      <c r="T48" s="95"/>
      <c r="U48" s="95">
        <v>23170</v>
      </c>
      <c r="V48" s="95">
        <v>5700</v>
      </c>
      <c r="W48" s="95"/>
      <c r="X48" s="95"/>
      <c r="Y48" s="90">
        <v>24530</v>
      </c>
      <c r="Z48" s="95">
        <v>9600</v>
      </c>
      <c r="AA48" s="93">
        <v>25600</v>
      </c>
      <c r="AB48" s="91">
        <v>8530</v>
      </c>
      <c r="AC48" s="72" t="s">
        <v>91</v>
      </c>
      <c r="AD48" s="73">
        <v>40259</v>
      </c>
      <c r="AE48" s="70" t="s">
        <v>58</v>
      </c>
      <c r="AF48" s="74" t="s">
        <v>108</v>
      </c>
      <c r="AG48" s="72" t="s">
        <v>88</v>
      </c>
    </row>
    <row r="49" spans="1:33" ht="12.75">
      <c r="A49" s="40" t="s">
        <v>148</v>
      </c>
      <c r="B49" s="71" t="s">
        <v>143</v>
      </c>
      <c r="C49" s="71"/>
      <c r="D49" s="71" t="s">
        <v>144</v>
      </c>
      <c r="E49" s="95">
        <v>8000</v>
      </c>
      <c r="F49" s="70" t="s">
        <v>139</v>
      </c>
      <c r="G49" s="70"/>
      <c r="H49" s="70" t="s">
        <v>115</v>
      </c>
      <c r="I49" s="95">
        <v>114</v>
      </c>
      <c r="J49" s="95">
        <v>19</v>
      </c>
      <c r="K49" s="95"/>
      <c r="L49" s="95"/>
      <c r="M49" s="95">
        <v>5470</v>
      </c>
      <c r="N49" s="95">
        <v>1000</v>
      </c>
      <c r="O49" s="95"/>
      <c r="P49" s="95"/>
      <c r="Q49" s="95">
        <v>19170</v>
      </c>
      <c r="R49" s="95">
        <v>4370</v>
      </c>
      <c r="S49" s="95"/>
      <c r="T49" s="95"/>
      <c r="U49" s="95">
        <v>27200</v>
      </c>
      <c r="V49" s="95">
        <v>5900</v>
      </c>
      <c r="W49" s="95"/>
      <c r="X49" s="95"/>
      <c r="Y49" s="90">
        <v>28800</v>
      </c>
      <c r="Z49" s="95">
        <v>9600</v>
      </c>
      <c r="AA49" s="93">
        <v>29870</v>
      </c>
      <c r="AB49" s="93">
        <v>12800</v>
      </c>
      <c r="AC49" s="72" t="s">
        <v>91</v>
      </c>
      <c r="AD49" s="73">
        <v>40259</v>
      </c>
      <c r="AE49" s="70" t="s">
        <v>58</v>
      </c>
      <c r="AF49" s="79" t="s">
        <v>155</v>
      </c>
      <c r="AG49" s="72" t="s">
        <v>88</v>
      </c>
    </row>
    <row r="50" spans="1:33" ht="12.75">
      <c r="A50" s="40"/>
      <c r="B50" s="57" t="s">
        <v>128</v>
      </c>
      <c r="C50" s="57"/>
      <c r="D50" s="57" t="s">
        <v>129</v>
      </c>
      <c r="E50" s="92">
        <v>8000</v>
      </c>
      <c r="F50" s="48" t="s">
        <v>134</v>
      </c>
      <c r="G50" s="48"/>
      <c r="H50" s="69" t="s">
        <v>135</v>
      </c>
      <c r="I50" s="92">
        <v>78</v>
      </c>
      <c r="J50" s="92">
        <v>12</v>
      </c>
      <c r="K50" s="92"/>
      <c r="L50" s="92"/>
      <c r="M50" s="92">
        <v>2840</v>
      </c>
      <c r="N50" s="92">
        <v>767</v>
      </c>
      <c r="O50" s="92"/>
      <c r="P50" s="92"/>
      <c r="Q50" s="92">
        <v>8950</v>
      </c>
      <c r="R50" s="92">
        <v>3530</v>
      </c>
      <c r="S50" s="92"/>
      <c r="T50" s="92"/>
      <c r="U50" s="92">
        <v>10930</v>
      </c>
      <c r="V50" s="92">
        <v>5270</v>
      </c>
      <c r="W50" s="92"/>
      <c r="X50" s="92"/>
      <c r="Y50" s="91">
        <v>11730</v>
      </c>
      <c r="Z50" s="92">
        <v>6400</v>
      </c>
      <c r="AA50" s="91">
        <v>12800</v>
      </c>
      <c r="AB50" s="91">
        <v>8530</v>
      </c>
      <c r="AC50" s="50" t="s">
        <v>116</v>
      </c>
      <c r="AD50" s="65">
        <v>39732</v>
      </c>
      <c r="AE50" s="48" t="s">
        <v>130</v>
      </c>
      <c r="AF50" s="68" t="s">
        <v>108</v>
      </c>
      <c r="AG50" s="50" t="s">
        <v>88</v>
      </c>
    </row>
    <row r="51" spans="1:33" ht="12.75">
      <c r="A51" s="40"/>
      <c r="B51" s="71" t="s">
        <v>169</v>
      </c>
      <c r="C51" s="71"/>
      <c r="D51" s="71" t="s">
        <v>170</v>
      </c>
      <c r="E51" s="92">
        <v>8000</v>
      </c>
      <c r="F51" s="57"/>
      <c r="G51" s="57" t="s">
        <v>165</v>
      </c>
      <c r="H51" s="83"/>
      <c r="I51" s="91"/>
      <c r="J51" s="91"/>
      <c r="K51" s="91"/>
      <c r="L51" s="91"/>
      <c r="M51" s="91"/>
      <c r="N51" s="91"/>
      <c r="O51" s="91"/>
      <c r="P51" s="91"/>
      <c r="Q51" s="91"/>
      <c r="R51" s="91"/>
      <c r="S51" s="91"/>
      <c r="T51" s="91"/>
      <c r="U51" s="91"/>
      <c r="V51" s="91"/>
      <c r="W51" s="91"/>
      <c r="X51" s="91"/>
      <c r="Y51" s="91"/>
      <c r="Z51" s="91"/>
      <c r="AA51" s="91"/>
      <c r="AB51" s="91"/>
      <c r="AC51" s="58"/>
      <c r="AD51" s="65"/>
      <c r="AE51" s="48"/>
      <c r="AF51" s="68"/>
      <c r="AG51" s="50"/>
    </row>
    <row r="52" spans="1:33" ht="12.75">
      <c r="A52" s="23" t="s">
        <v>148</v>
      </c>
      <c r="B52" s="57" t="s">
        <v>83</v>
      </c>
      <c r="C52" s="57"/>
      <c r="D52" s="57" t="s">
        <v>150</v>
      </c>
      <c r="E52" s="91">
        <v>16000</v>
      </c>
      <c r="F52" s="57"/>
      <c r="G52" s="57" t="s">
        <v>165</v>
      </c>
      <c r="H52" s="80" t="s">
        <v>151</v>
      </c>
      <c r="I52" s="91">
        <v>160</v>
      </c>
      <c r="J52" s="91">
        <v>7.7</v>
      </c>
      <c r="K52" s="91"/>
      <c r="L52" s="91"/>
      <c r="M52" s="91">
        <v>7660</v>
      </c>
      <c r="N52" s="91">
        <v>996</v>
      </c>
      <c r="O52" s="91"/>
      <c r="P52" s="91"/>
      <c r="Q52" s="91">
        <v>16150</v>
      </c>
      <c r="R52" s="91">
        <v>4050</v>
      </c>
      <c r="S52" s="91"/>
      <c r="T52" s="91"/>
      <c r="U52" s="91">
        <v>18430</v>
      </c>
      <c r="V52" s="91">
        <v>6570</v>
      </c>
      <c r="W52" s="91"/>
      <c r="X52" s="91"/>
      <c r="Y52" s="91">
        <v>19200</v>
      </c>
      <c r="Z52" s="91">
        <v>8530</v>
      </c>
      <c r="AA52" s="91">
        <v>17070</v>
      </c>
      <c r="AB52" s="91">
        <v>8530</v>
      </c>
      <c r="AC52" s="58" t="s">
        <v>91</v>
      </c>
      <c r="AD52" s="65">
        <v>39975</v>
      </c>
      <c r="AE52" s="48" t="s">
        <v>58</v>
      </c>
      <c r="AF52" s="68" t="s">
        <v>108</v>
      </c>
      <c r="AG52" s="50" t="s">
        <v>88</v>
      </c>
    </row>
    <row r="53" spans="1:33" ht="12.75">
      <c r="A53" s="40"/>
      <c r="B53" s="57" t="s">
        <v>89</v>
      </c>
      <c r="C53" s="57"/>
      <c r="D53" s="57" t="s">
        <v>111</v>
      </c>
      <c r="E53" s="92">
        <v>16000</v>
      </c>
      <c r="F53" s="48" t="s">
        <v>109</v>
      </c>
      <c r="G53" s="48" t="s">
        <v>165</v>
      </c>
      <c r="H53" s="48" t="s">
        <v>90</v>
      </c>
      <c r="I53" s="92">
        <v>98</v>
      </c>
      <c r="J53" s="92">
        <v>10</v>
      </c>
      <c r="K53" s="92"/>
      <c r="L53" s="92"/>
      <c r="M53" s="92">
        <v>4399</v>
      </c>
      <c r="N53" s="92">
        <v>649</v>
      </c>
      <c r="O53" s="92"/>
      <c r="P53" s="92"/>
      <c r="Q53" s="92">
        <v>17967</v>
      </c>
      <c r="R53" s="92">
        <v>2607</v>
      </c>
      <c r="S53" s="92"/>
      <c r="T53" s="92"/>
      <c r="U53" s="92">
        <v>23893</v>
      </c>
      <c r="V53" s="92">
        <v>3277</v>
      </c>
      <c r="W53" s="92"/>
      <c r="X53" s="92"/>
      <c r="Y53" s="92">
        <v>27307</v>
      </c>
      <c r="Z53" s="92">
        <v>5461</v>
      </c>
      <c r="AA53" s="91"/>
      <c r="AB53" s="91"/>
      <c r="AC53" s="50" t="s">
        <v>91</v>
      </c>
      <c r="AD53" s="65">
        <v>39624</v>
      </c>
      <c r="AE53" s="48" t="s">
        <v>92</v>
      </c>
      <c r="AF53" s="67" t="s">
        <v>93</v>
      </c>
      <c r="AG53" s="50" t="s">
        <v>88</v>
      </c>
    </row>
    <row r="54" spans="1:33" ht="12.75">
      <c r="A54" s="40" t="s">
        <v>148</v>
      </c>
      <c r="B54" s="57" t="s">
        <v>89</v>
      </c>
      <c r="C54" s="57"/>
      <c r="D54" s="57" t="s">
        <v>111</v>
      </c>
      <c r="E54" s="92">
        <v>16000</v>
      </c>
      <c r="F54" s="48" t="s">
        <v>109</v>
      </c>
      <c r="G54" s="48" t="s">
        <v>165</v>
      </c>
      <c r="H54" s="48" t="s">
        <v>110</v>
      </c>
      <c r="I54" s="92">
        <v>75</v>
      </c>
      <c r="J54" s="92">
        <v>10</v>
      </c>
      <c r="K54" s="92"/>
      <c r="L54" s="92"/>
      <c r="M54" s="92">
        <v>2950</v>
      </c>
      <c r="N54" s="92">
        <v>851</v>
      </c>
      <c r="O54" s="92"/>
      <c r="P54" s="92"/>
      <c r="Q54" s="92">
        <v>14380</v>
      </c>
      <c r="R54" s="92">
        <v>2860</v>
      </c>
      <c r="S54" s="92"/>
      <c r="T54" s="92"/>
      <c r="U54" s="92">
        <v>20400</v>
      </c>
      <c r="V54" s="92">
        <v>3170</v>
      </c>
      <c r="W54" s="92"/>
      <c r="X54" s="92"/>
      <c r="Y54" s="91">
        <v>29870</v>
      </c>
      <c r="Z54" s="92">
        <v>5330</v>
      </c>
      <c r="AA54" s="93">
        <v>25600</v>
      </c>
      <c r="AB54" s="91">
        <v>4270</v>
      </c>
      <c r="AC54" s="50" t="s">
        <v>91</v>
      </c>
      <c r="AD54" s="65">
        <v>39624</v>
      </c>
      <c r="AE54" s="48" t="s">
        <v>58</v>
      </c>
      <c r="AF54" s="68" t="s">
        <v>108</v>
      </c>
      <c r="AG54" s="50" t="s">
        <v>88</v>
      </c>
    </row>
    <row r="55" spans="1:33" ht="12.75">
      <c r="A55" s="40" t="s">
        <v>148</v>
      </c>
      <c r="B55" s="57" t="s">
        <v>83</v>
      </c>
      <c r="C55" s="57"/>
      <c r="D55" s="57" t="s">
        <v>158</v>
      </c>
      <c r="E55" s="92">
        <v>16000</v>
      </c>
      <c r="F55" s="48" t="s">
        <v>134</v>
      </c>
      <c r="G55" s="48"/>
      <c r="H55" s="81" t="s">
        <v>159</v>
      </c>
      <c r="I55" s="91">
        <v>171</v>
      </c>
      <c r="J55" s="91">
        <v>28</v>
      </c>
      <c r="K55" s="91"/>
      <c r="L55" s="91"/>
      <c r="M55" s="93">
        <v>9790</v>
      </c>
      <c r="N55" s="91">
        <v>1300</v>
      </c>
      <c r="O55" s="91"/>
      <c r="P55" s="91"/>
      <c r="Q55" s="91">
        <v>23620</v>
      </c>
      <c r="R55" s="91">
        <v>3920</v>
      </c>
      <c r="S55" s="91"/>
      <c r="T55" s="91"/>
      <c r="U55" s="91">
        <v>28900</v>
      </c>
      <c r="V55" s="91">
        <v>5670</v>
      </c>
      <c r="W55" s="91"/>
      <c r="X55" s="91"/>
      <c r="Y55" s="91">
        <v>29870</v>
      </c>
      <c r="Z55" s="91">
        <v>6400</v>
      </c>
      <c r="AA55" s="91">
        <v>29870</v>
      </c>
      <c r="AB55" s="91">
        <v>8530</v>
      </c>
      <c r="AC55" s="50" t="s">
        <v>116</v>
      </c>
      <c r="AD55" s="65">
        <v>41635</v>
      </c>
      <c r="AE55" s="48" t="s">
        <v>117</v>
      </c>
      <c r="AF55" s="68" t="s">
        <v>108</v>
      </c>
      <c r="AG55" s="50" t="s">
        <v>88</v>
      </c>
    </row>
    <row r="56" spans="1:33" ht="12.75">
      <c r="A56" s="40" t="s">
        <v>148</v>
      </c>
      <c r="B56" s="57" t="s">
        <v>83</v>
      </c>
      <c r="C56" s="57"/>
      <c r="D56" s="57" t="s">
        <v>158</v>
      </c>
      <c r="E56" s="92">
        <v>16000</v>
      </c>
      <c r="F56" s="48" t="s">
        <v>134</v>
      </c>
      <c r="G56" s="48"/>
      <c r="H56" s="81" t="s">
        <v>159</v>
      </c>
      <c r="I56" s="91">
        <v>123</v>
      </c>
      <c r="J56" s="91">
        <v>28</v>
      </c>
      <c r="K56" s="91"/>
      <c r="L56" s="91"/>
      <c r="M56" s="91">
        <v>9320</v>
      </c>
      <c r="N56" s="91">
        <v>1340</v>
      </c>
      <c r="O56" s="91"/>
      <c r="P56" s="91"/>
      <c r="Q56" s="91">
        <v>23670</v>
      </c>
      <c r="R56" s="91">
        <v>5540</v>
      </c>
      <c r="S56" s="91"/>
      <c r="T56" s="91"/>
      <c r="U56" s="91">
        <v>28930</v>
      </c>
      <c r="V56" s="91">
        <v>7100</v>
      </c>
      <c r="W56" s="91"/>
      <c r="X56" s="91"/>
      <c r="Y56" s="91">
        <v>29870</v>
      </c>
      <c r="Z56" s="91">
        <v>6400</v>
      </c>
      <c r="AA56" s="91">
        <v>29870</v>
      </c>
      <c r="AB56" s="91">
        <v>8530</v>
      </c>
      <c r="AC56" s="50" t="s">
        <v>116</v>
      </c>
      <c r="AD56" s="65">
        <v>41648</v>
      </c>
      <c r="AE56" s="48" t="s">
        <v>117</v>
      </c>
      <c r="AF56" s="68" t="s">
        <v>108</v>
      </c>
      <c r="AG56" s="50" t="s">
        <v>88</v>
      </c>
    </row>
    <row r="57" spans="1:33" ht="12.75">
      <c r="A57" s="40" t="s">
        <v>148</v>
      </c>
      <c r="B57" s="71" t="s">
        <v>84</v>
      </c>
      <c r="C57" s="71"/>
      <c r="D57" s="71" t="s">
        <v>162</v>
      </c>
      <c r="E57" s="92">
        <v>16000</v>
      </c>
      <c r="F57" s="57" t="s">
        <v>134</v>
      </c>
      <c r="G57" s="57"/>
      <c r="H57" s="83" t="s">
        <v>163</v>
      </c>
      <c r="I57" s="91">
        <v>130</v>
      </c>
      <c r="J57" s="91">
        <v>14</v>
      </c>
      <c r="K57" s="91"/>
      <c r="L57" s="91"/>
      <c r="M57" s="91">
        <v>8600</v>
      </c>
      <c r="N57" s="91">
        <v>859</v>
      </c>
      <c r="O57" s="91"/>
      <c r="P57" s="91"/>
      <c r="Q57" s="91">
        <v>18470</v>
      </c>
      <c r="R57" s="91">
        <v>3380</v>
      </c>
      <c r="S57" s="91"/>
      <c r="T57" s="91"/>
      <c r="U57" s="91">
        <v>17730</v>
      </c>
      <c r="V57" s="91">
        <v>4170</v>
      </c>
      <c r="W57" s="91"/>
      <c r="X57" s="91"/>
      <c r="Y57" s="91">
        <v>18130</v>
      </c>
      <c r="Z57" s="91">
        <v>9600</v>
      </c>
      <c r="AA57" s="91">
        <v>21330</v>
      </c>
      <c r="AB57" s="91">
        <v>4270</v>
      </c>
      <c r="AC57" s="58" t="s">
        <v>116</v>
      </c>
      <c r="AD57" s="65">
        <v>41648</v>
      </c>
      <c r="AE57" s="48" t="s">
        <v>117</v>
      </c>
      <c r="AF57" s="68" t="s">
        <v>108</v>
      </c>
      <c r="AG57" s="50" t="s">
        <v>88</v>
      </c>
    </row>
    <row r="58" spans="1:33" ht="12.75">
      <c r="A58" s="40"/>
      <c r="B58" s="71" t="s">
        <v>177</v>
      </c>
      <c r="C58" s="71"/>
      <c r="D58" s="71" t="s">
        <v>173</v>
      </c>
      <c r="E58" s="92">
        <v>32000</v>
      </c>
      <c r="F58" s="57" t="s">
        <v>2</v>
      </c>
      <c r="G58" s="23" t="s">
        <v>165</v>
      </c>
      <c r="H58" s="83"/>
      <c r="I58" s="91"/>
      <c r="J58" s="91"/>
      <c r="K58" s="91"/>
      <c r="L58" s="91"/>
      <c r="M58" s="91"/>
      <c r="N58" s="91"/>
      <c r="O58" s="91"/>
      <c r="P58" s="91"/>
      <c r="Q58" s="91"/>
      <c r="R58" s="91"/>
      <c r="S58" s="91"/>
      <c r="T58" s="91"/>
      <c r="U58" s="91"/>
      <c r="V58" s="91"/>
      <c r="W58" s="91"/>
      <c r="X58" s="91"/>
      <c r="Y58" s="91"/>
      <c r="Z58" s="91"/>
      <c r="AA58" s="91"/>
      <c r="AB58" s="91"/>
      <c r="AC58" s="58"/>
      <c r="AD58" s="65"/>
      <c r="AE58" s="48"/>
      <c r="AF58" s="57"/>
      <c r="AG58" s="50"/>
    </row>
    <row r="59" spans="1:33" ht="12.75">
      <c r="A59" s="40"/>
      <c r="B59" s="71" t="s">
        <v>171</v>
      </c>
      <c r="C59" s="71" t="s">
        <v>172</v>
      </c>
      <c r="D59" s="71" t="s">
        <v>173</v>
      </c>
      <c r="E59" s="92">
        <v>64000</v>
      </c>
      <c r="F59" s="57" t="s">
        <v>2</v>
      </c>
      <c r="G59" s="23" t="s">
        <v>165</v>
      </c>
      <c r="H59" s="83"/>
      <c r="I59" s="91"/>
      <c r="J59" s="91"/>
      <c r="K59" s="91">
        <v>897</v>
      </c>
      <c r="L59" s="91">
        <v>39</v>
      </c>
      <c r="M59" s="91"/>
      <c r="N59" s="91"/>
      <c r="O59" s="91">
        <v>16390</v>
      </c>
      <c r="P59" s="91">
        <v>836</v>
      </c>
      <c r="Q59" s="91"/>
      <c r="R59" s="91"/>
      <c r="S59" s="91">
        <v>134600</v>
      </c>
      <c r="T59" s="91">
        <v>3000</v>
      </c>
      <c r="U59" s="91"/>
      <c r="V59" s="91"/>
      <c r="W59" s="91">
        <v>390260</v>
      </c>
      <c r="X59" s="91">
        <v>2910</v>
      </c>
      <c r="Y59" s="91"/>
      <c r="Z59" s="91"/>
      <c r="AA59" s="91">
        <v>445900</v>
      </c>
      <c r="AB59" s="91">
        <v>7390</v>
      </c>
      <c r="AC59" s="58" t="s">
        <v>189</v>
      </c>
      <c r="AD59" s="65">
        <v>44449</v>
      </c>
      <c r="AE59" s="48" t="s">
        <v>190</v>
      </c>
      <c r="AF59" s="78" t="s">
        <v>191</v>
      </c>
      <c r="AG59" s="50" t="s">
        <v>88</v>
      </c>
    </row>
    <row r="60" spans="1:33" ht="12.75">
      <c r="A60" s="40"/>
      <c r="B60" s="71" t="s">
        <v>179</v>
      </c>
      <c r="C60" s="71" t="s">
        <v>172</v>
      </c>
      <c r="D60" s="97" t="s">
        <v>180</v>
      </c>
      <c r="E60" s="92">
        <v>64000</v>
      </c>
      <c r="F60" s="57" t="s">
        <v>20</v>
      </c>
      <c r="G60" s="23" t="s">
        <v>165</v>
      </c>
      <c r="H60" s="83"/>
      <c r="I60" s="91"/>
      <c r="J60" s="91"/>
      <c r="K60" s="91">
        <v>583</v>
      </c>
      <c r="L60" s="91">
        <v>16</v>
      </c>
      <c r="M60" s="91"/>
      <c r="N60" s="91"/>
      <c r="O60" s="91">
        <v>10090</v>
      </c>
      <c r="P60" s="91">
        <v>351</v>
      </c>
      <c r="Q60" s="91"/>
      <c r="R60" s="91"/>
      <c r="S60" s="91">
        <v>69920</v>
      </c>
      <c r="T60" s="91">
        <v>795</v>
      </c>
      <c r="U60" s="91"/>
      <c r="V60" s="91"/>
      <c r="W60" s="91">
        <v>132000</v>
      </c>
      <c r="X60" s="91">
        <v>1500</v>
      </c>
      <c r="Y60" s="91"/>
      <c r="Z60" s="91"/>
      <c r="AA60" s="91">
        <v>144090</v>
      </c>
      <c r="AB60" s="91">
        <v>2880</v>
      </c>
      <c r="AC60" s="58" t="s">
        <v>189</v>
      </c>
      <c r="AD60" s="65">
        <v>44450</v>
      </c>
      <c r="AE60" s="48" t="s">
        <v>190</v>
      </c>
      <c r="AF60" s="78" t="s">
        <v>191</v>
      </c>
      <c r="AG60" s="50" t="s">
        <v>88</v>
      </c>
    </row>
    <row r="61" spans="1:33" ht="12.75">
      <c r="A61" s="40"/>
      <c r="B61" s="71" t="s">
        <v>179</v>
      </c>
      <c r="C61" s="71" t="s">
        <v>172</v>
      </c>
      <c r="D61" s="97" t="s">
        <v>180</v>
      </c>
      <c r="E61" s="92">
        <v>64000</v>
      </c>
      <c r="F61" s="57" t="s">
        <v>2</v>
      </c>
      <c r="G61" s="23" t="s">
        <v>165</v>
      </c>
      <c r="H61" s="83"/>
      <c r="I61" s="91"/>
      <c r="J61" s="91"/>
      <c r="K61" s="91">
        <v>888</v>
      </c>
      <c r="L61" s="91">
        <v>72</v>
      </c>
      <c r="M61" s="91"/>
      <c r="N61" s="91"/>
      <c r="O61" s="91">
        <v>16810</v>
      </c>
      <c r="P61" s="91">
        <v>630</v>
      </c>
      <c r="Q61" s="91"/>
      <c r="R61" s="91"/>
      <c r="S61" s="91">
        <v>169870</v>
      </c>
      <c r="T61" s="91">
        <v>2130</v>
      </c>
      <c r="U61" s="91"/>
      <c r="V61" s="91"/>
      <c r="W61" s="91">
        <v>351720</v>
      </c>
      <c r="X61" s="91">
        <v>5420</v>
      </c>
      <c r="Y61" s="91"/>
      <c r="Z61" s="91"/>
      <c r="AA61" s="93">
        <v>454320</v>
      </c>
      <c r="AB61" s="91">
        <v>11000</v>
      </c>
      <c r="AC61" s="58" t="s">
        <v>189</v>
      </c>
      <c r="AD61" s="65">
        <v>44450</v>
      </c>
      <c r="AE61" s="48" t="s">
        <v>190</v>
      </c>
      <c r="AF61" s="78" t="s">
        <v>191</v>
      </c>
      <c r="AG61" s="50" t="s">
        <v>88</v>
      </c>
    </row>
    <row r="62" spans="1:33" s="101" customFormat="1" ht="12.75">
      <c r="A62" s="98"/>
      <c r="B62" s="71" t="s">
        <v>179</v>
      </c>
      <c r="C62" s="71" t="s">
        <v>172</v>
      </c>
      <c r="D62" s="70" t="s">
        <v>192</v>
      </c>
      <c r="E62" s="95">
        <v>256000</v>
      </c>
      <c r="F62" s="71" t="s">
        <v>2</v>
      </c>
      <c r="G62" s="23" t="s">
        <v>165</v>
      </c>
      <c r="H62" s="99"/>
      <c r="I62" s="90"/>
      <c r="J62" s="90"/>
      <c r="K62" s="90">
        <v>252</v>
      </c>
      <c r="L62" s="90">
        <v>95</v>
      </c>
      <c r="M62" s="90"/>
      <c r="N62" s="90"/>
      <c r="O62" s="90">
        <v>5390</v>
      </c>
      <c r="P62" s="90">
        <v>1360</v>
      </c>
      <c r="Q62" s="90"/>
      <c r="R62" s="90"/>
      <c r="S62" s="90">
        <v>69530</v>
      </c>
      <c r="T62" s="90">
        <v>15730</v>
      </c>
      <c r="U62" s="90"/>
      <c r="V62" s="90"/>
      <c r="W62" s="90">
        <v>326930</v>
      </c>
      <c r="X62" s="90">
        <v>30660</v>
      </c>
      <c r="Y62" s="90"/>
      <c r="Z62" s="90"/>
      <c r="AA62" s="90">
        <v>436760</v>
      </c>
      <c r="AB62" s="102">
        <v>46120</v>
      </c>
      <c r="AC62" s="87" t="s">
        <v>189</v>
      </c>
      <c r="AD62" s="73">
        <v>44489</v>
      </c>
      <c r="AE62" s="70" t="s">
        <v>190</v>
      </c>
      <c r="AF62" s="100" t="s">
        <v>191</v>
      </c>
      <c r="AG62" s="72" t="s">
        <v>88</v>
      </c>
    </row>
    <row r="63" spans="1:33" s="101" customFormat="1" ht="12.75">
      <c r="A63" s="98"/>
      <c r="B63" s="71" t="s">
        <v>193</v>
      </c>
      <c r="C63" s="71" t="s">
        <v>172</v>
      </c>
      <c r="D63" s="70" t="s">
        <v>194</v>
      </c>
      <c r="E63" s="95">
        <v>4000000</v>
      </c>
      <c r="F63" s="71" t="s">
        <v>195</v>
      </c>
      <c r="G63" s="44"/>
      <c r="H63" s="99"/>
      <c r="I63" s="90"/>
      <c r="J63" s="90"/>
      <c r="K63" s="102">
        <v>3500</v>
      </c>
      <c r="L63" s="102">
        <v>1000</v>
      </c>
      <c r="M63" s="90"/>
      <c r="N63" s="90"/>
      <c r="O63" s="102">
        <v>62460</v>
      </c>
      <c r="P63" s="102">
        <v>11370</v>
      </c>
      <c r="Q63" s="90"/>
      <c r="R63" s="90"/>
      <c r="S63" s="102">
        <v>262830</v>
      </c>
      <c r="T63" s="102">
        <v>32140</v>
      </c>
      <c r="U63" s="90"/>
      <c r="V63" s="90"/>
      <c r="W63" s="102">
        <v>405130</v>
      </c>
      <c r="X63" s="102">
        <v>35810</v>
      </c>
      <c r="Y63" s="90"/>
      <c r="Z63" s="90"/>
      <c r="AA63" s="90">
        <v>419320</v>
      </c>
      <c r="AB63" s="90">
        <v>36120</v>
      </c>
      <c r="AC63" s="87" t="s">
        <v>189</v>
      </c>
      <c r="AD63" s="73">
        <v>44489</v>
      </c>
      <c r="AE63" s="70" t="s">
        <v>190</v>
      </c>
      <c r="AF63" s="100" t="s">
        <v>191</v>
      </c>
      <c r="AG63" s="72" t="s">
        <v>88</v>
      </c>
    </row>
    <row r="64" spans="1:33" ht="12.75">
      <c r="A64" s="40"/>
      <c r="B64" s="57"/>
      <c r="C64" s="57"/>
      <c r="D64" s="78" t="s">
        <v>152</v>
      </c>
      <c r="E64" s="92"/>
      <c r="F64" s="48"/>
      <c r="G64" s="48"/>
      <c r="H64" s="69"/>
      <c r="I64" s="96">
        <v>150</v>
      </c>
      <c r="J64" s="96">
        <v>18</v>
      </c>
      <c r="K64" s="96"/>
      <c r="L64" s="96"/>
      <c r="M64" s="96">
        <v>6930</v>
      </c>
      <c r="N64" s="96">
        <v>1080</v>
      </c>
      <c r="O64" s="96"/>
      <c r="P64" s="96"/>
      <c r="Q64" s="96">
        <v>14850</v>
      </c>
      <c r="R64" s="96">
        <v>4490</v>
      </c>
      <c r="S64" s="96"/>
      <c r="T64" s="96"/>
      <c r="U64" s="96">
        <v>16970</v>
      </c>
      <c r="V64" s="96">
        <v>6430</v>
      </c>
      <c r="W64" s="96"/>
      <c r="X64" s="96"/>
      <c r="Y64" s="96">
        <v>17070</v>
      </c>
      <c r="Z64" s="96">
        <v>7470</v>
      </c>
      <c r="AA64" s="96">
        <v>17070</v>
      </c>
      <c r="AB64" s="96">
        <v>8530</v>
      </c>
      <c r="AC64" s="50"/>
      <c r="AD64" s="65"/>
      <c r="AE64" s="48"/>
      <c r="AF64" s="71"/>
      <c r="AG64" s="50"/>
    </row>
    <row r="65" spans="2:33" ht="12.75">
      <c r="B65" s="52"/>
      <c r="C65" s="52"/>
      <c r="D65" s="52"/>
      <c r="E65" s="107"/>
      <c r="F65" s="53"/>
      <c r="G65" s="53"/>
      <c r="H65" s="52"/>
      <c r="I65" s="52"/>
      <c r="J65" s="52"/>
      <c r="K65" s="52"/>
      <c r="L65" s="52"/>
      <c r="M65" s="52"/>
      <c r="N65" s="52"/>
      <c r="O65" s="52"/>
      <c r="P65" s="52"/>
      <c r="Q65" s="52"/>
      <c r="R65" s="52"/>
      <c r="S65" s="52"/>
      <c r="T65" s="52"/>
      <c r="U65" s="52"/>
      <c r="V65" s="52"/>
      <c r="W65" s="52"/>
      <c r="X65" s="52"/>
      <c r="Y65" s="52"/>
      <c r="Z65" s="51"/>
      <c r="AA65" s="52"/>
      <c r="AB65" s="51"/>
      <c r="AC65" s="54"/>
      <c r="AD65" s="55"/>
      <c r="AE65" s="52"/>
      <c r="AF65" s="53"/>
      <c r="AG65" s="56"/>
    </row>
    <row r="66" spans="2:33" ht="12.75">
      <c r="B66" s="52"/>
      <c r="C66" s="52"/>
      <c r="D66" s="52"/>
      <c r="E66" s="107"/>
      <c r="F66" s="53"/>
      <c r="G66" s="53"/>
      <c r="H66" s="52"/>
      <c r="I66" s="52"/>
      <c r="J66" s="52"/>
      <c r="K66" s="52"/>
      <c r="L66" s="52"/>
      <c r="M66" s="52"/>
      <c r="N66" s="52"/>
      <c r="O66" s="52"/>
      <c r="P66" s="52"/>
      <c r="Q66" s="52"/>
      <c r="R66" s="52"/>
      <c r="S66" s="52"/>
      <c r="T66" s="52"/>
      <c r="U66" s="52"/>
      <c r="V66" s="52"/>
      <c r="W66" s="52"/>
      <c r="X66" s="52"/>
      <c r="Y66" s="52"/>
      <c r="Z66" s="51"/>
      <c r="AA66" s="52"/>
      <c r="AB66" s="51"/>
      <c r="AC66" s="54"/>
      <c r="AD66" s="55"/>
      <c r="AE66" s="52"/>
      <c r="AF66" s="53"/>
      <c r="AG66" s="56"/>
    </row>
    <row r="67" spans="2:33" ht="12.75">
      <c r="B67" s="52"/>
      <c r="C67" s="52"/>
      <c r="D67" s="52"/>
      <c r="E67" s="107"/>
      <c r="F67" s="53"/>
      <c r="G67" s="53"/>
      <c r="H67" s="52"/>
      <c r="I67" s="52"/>
      <c r="J67" s="52"/>
      <c r="K67" s="52"/>
      <c r="L67" s="52"/>
      <c r="M67" s="52"/>
      <c r="N67" s="52"/>
      <c r="O67" s="52"/>
      <c r="P67" s="52"/>
      <c r="Q67" s="52"/>
      <c r="R67" s="52"/>
      <c r="S67" s="52"/>
      <c r="T67" s="52"/>
      <c r="U67" s="52"/>
      <c r="V67" s="52"/>
      <c r="W67" s="52"/>
      <c r="X67" s="52"/>
      <c r="Y67" s="52"/>
      <c r="Z67" s="51"/>
      <c r="AA67" s="52"/>
      <c r="AB67" s="51"/>
      <c r="AC67" s="54"/>
      <c r="AD67" s="55"/>
      <c r="AE67" s="52"/>
      <c r="AF67" s="53"/>
      <c r="AG67" s="56"/>
    </row>
    <row r="68" spans="2:33" ht="12.75">
      <c r="B68" s="52"/>
      <c r="C68" s="52"/>
      <c r="D68" s="52"/>
      <c r="E68" s="107"/>
      <c r="F68" s="53"/>
      <c r="G68" s="53"/>
      <c r="H68" s="52"/>
      <c r="I68" s="52"/>
      <c r="J68" s="52"/>
      <c r="K68" s="52"/>
      <c r="L68" s="52"/>
      <c r="M68" s="52"/>
      <c r="N68" s="52"/>
      <c r="O68" s="52"/>
      <c r="P68" s="52"/>
      <c r="Q68" s="52"/>
      <c r="R68" s="52"/>
      <c r="S68" s="52"/>
      <c r="T68" s="52"/>
      <c r="U68" s="52"/>
      <c r="V68" s="52"/>
      <c r="W68" s="52"/>
      <c r="X68" s="52"/>
      <c r="Y68" s="52"/>
      <c r="Z68" s="51"/>
      <c r="AA68" s="52"/>
      <c r="AB68" s="51"/>
      <c r="AC68" s="54"/>
      <c r="AD68" s="55"/>
      <c r="AE68" s="52"/>
      <c r="AF68" s="53"/>
      <c r="AG68" s="56"/>
    </row>
    <row r="69" spans="2:33" ht="12.75">
      <c r="B69" s="52"/>
      <c r="C69" s="52"/>
      <c r="D69" s="52"/>
      <c r="E69" s="107"/>
      <c r="F69" s="53"/>
      <c r="G69" s="53"/>
      <c r="H69" s="52"/>
      <c r="I69" s="52"/>
      <c r="J69" s="52"/>
      <c r="K69" s="52"/>
      <c r="L69" s="52"/>
      <c r="M69" s="52"/>
      <c r="N69" s="52"/>
      <c r="O69" s="52"/>
      <c r="P69" s="52"/>
      <c r="Q69" s="52"/>
      <c r="R69" s="52"/>
      <c r="S69" s="52"/>
      <c r="T69" s="52"/>
      <c r="U69" s="52"/>
      <c r="V69" s="52"/>
      <c r="W69" s="52"/>
      <c r="X69" s="52"/>
      <c r="Y69" s="52"/>
      <c r="Z69" s="51"/>
      <c r="AA69" s="52"/>
      <c r="AB69" s="51"/>
      <c r="AC69" s="54"/>
      <c r="AD69" s="55"/>
      <c r="AE69" s="52"/>
      <c r="AF69" s="53"/>
      <c r="AG69" s="56"/>
    </row>
    <row r="70" spans="2:33" ht="12.75">
      <c r="B70" s="52"/>
      <c r="C70" s="52"/>
      <c r="D70" s="52"/>
      <c r="E70" s="107"/>
      <c r="F70" s="53"/>
      <c r="G70" s="53"/>
      <c r="H70" s="52"/>
      <c r="I70" s="52"/>
      <c r="J70" s="52"/>
      <c r="K70" s="52"/>
      <c r="L70" s="52"/>
      <c r="M70" s="52"/>
      <c r="N70" s="52"/>
      <c r="O70" s="52"/>
      <c r="P70" s="52"/>
      <c r="Q70" s="52"/>
      <c r="R70" s="52"/>
      <c r="S70" s="52"/>
      <c r="T70" s="52"/>
      <c r="U70" s="52"/>
      <c r="V70" s="52"/>
      <c r="W70" s="52"/>
      <c r="X70" s="52"/>
      <c r="Y70" s="52"/>
      <c r="Z70" s="51"/>
      <c r="AA70" s="52"/>
      <c r="AB70" s="51"/>
      <c r="AC70" s="54"/>
      <c r="AD70" s="55"/>
      <c r="AE70" s="52"/>
      <c r="AF70" s="53"/>
      <c r="AG70" s="56"/>
    </row>
  </sheetData>
  <autoFilter ref="A8:AG8"/>
  <hyperlinks>
    <hyperlink ref="D60" r:id="rId1" display="longue, argentée"/>
    <hyperlink ref="D61" r:id="rId2" display="longue, argentée"/>
  </hyperlinks>
  <printOptions/>
  <pageMargins left="0.75" right="0.75" top="1" bottom="1" header="0.4921259845" footer="0.4921259845"/>
  <pageSetup horizontalDpi="600" verticalDpi="600" orientation="portrait" paperSize="9" r:id="rId6"/>
  <drawing r:id="rId5"/>
  <legacyDrawing r:id="rId4"/>
</worksheet>
</file>

<file path=xl/worksheets/sheet4.xml><?xml version="1.0" encoding="utf-8"?>
<worksheet xmlns="http://schemas.openxmlformats.org/spreadsheetml/2006/main" xmlns:r="http://schemas.openxmlformats.org/officeDocument/2006/relationships">
  <dimension ref="A1:C8"/>
  <sheetViews>
    <sheetView workbookViewId="0" topLeftCell="A1">
      <selection activeCell="A9" sqref="A9"/>
    </sheetView>
  </sheetViews>
  <sheetFormatPr defaultColWidth="11.421875" defaultRowHeight="12.75"/>
  <cols>
    <col min="1" max="1" width="13.57421875" style="0" bestFit="1" customWidth="1"/>
  </cols>
  <sheetData>
    <row r="1" ht="12.75">
      <c r="A1" t="s">
        <v>63</v>
      </c>
    </row>
    <row r="2" spans="1:3" ht="12.75">
      <c r="A2" t="s">
        <v>62</v>
      </c>
      <c r="B2" t="s">
        <v>61</v>
      </c>
      <c r="C2" t="s">
        <v>3</v>
      </c>
    </row>
    <row r="3" spans="1:3" ht="12.75">
      <c r="A3">
        <v>12009</v>
      </c>
      <c r="B3">
        <v>32</v>
      </c>
      <c r="C3" s="37">
        <f aca="true" t="shared" si="0" ref="C3:C8">A3*B3/60</f>
        <v>6404.8</v>
      </c>
    </row>
    <row r="4" spans="1:3" ht="12.75">
      <c r="A4">
        <v>228</v>
      </c>
      <c r="B4">
        <v>32</v>
      </c>
      <c r="C4" s="37">
        <f t="shared" si="0"/>
        <v>121.6</v>
      </c>
    </row>
    <row r="5" spans="1:3" ht="12.75">
      <c r="A5">
        <v>18170</v>
      </c>
      <c r="B5">
        <v>0.5</v>
      </c>
      <c r="C5" s="37">
        <f t="shared" si="0"/>
        <v>151.41666666666666</v>
      </c>
    </row>
    <row r="6" spans="1:3" ht="12.75">
      <c r="A6">
        <v>228</v>
      </c>
      <c r="B6">
        <v>0.5</v>
      </c>
      <c r="C6" s="37">
        <f t="shared" si="0"/>
        <v>1.9</v>
      </c>
    </row>
    <row r="7" spans="1:3" ht="12.75">
      <c r="A7">
        <v>9566</v>
      </c>
      <c r="B7">
        <v>32</v>
      </c>
      <c r="C7" s="37">
        <f t="shared" si="0"/>
        <v>5101.866666666667</v>
      </c>
    </row>
    <row r="8" spans="1:3" ht="13.5">
      <c r="A8" s="38">
        <v>1759</v>
      </c>
      <c r="B8">
        <v>0.5</v>
      </c>
      <c r="C8" s="37">
        <f t="shared" si="0"/>
        <v>14.658333333333333</v>
      </c>
    </row>
  </sheetData>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gt</dc:creator>
  <cp:keywords/>
  <dc:description/>
  <cp:lastModifiedBy>tayeb</cp:lastModifiedBy>
  <dcterms:created xsi:type="dcterms:W3CDTF">2003-12-17T21:56:57Z</dcterms:created>
  <dcterms:modified xsi:type="dcterms:W3CDTF">2021-10-20T11:06:28Z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